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72" documentId="13_ncr:1_{F6CB121F-512D-4AA6-A0C1-0FB36C537598}" xr6:coauthVersionLast="47" xr6:coauthVersionMax="47" xr10:uidLastSave="{707F530F-53A7-43A9-8D92-C8D6702845AD}"/>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<sst xmlns="http://schemas.openxmlformats.org/spreadsheetml/2006/main" count="180278" uniqueCount="39124">
  <si>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</si>
  <si>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</si>
  <si>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</si>
  <si>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</si>
  <si>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</si>
  <si>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</si>
  <si>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</si>
  <si>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</si>
  <si>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</si>
  <si>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</si>
  <si>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</si>
  <si>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</si>
  <si>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</si>
  <si>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</si>
  <si>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</si>
  <si>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</si>
  <si>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</si>
  <si>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</si>
  <si>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</si>
  <si>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</si>
  <si>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</si>
  <si>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</si>
  <si>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</si>
  <si>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</si>
  <si>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</si>
  <si>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</si>
  <si>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</si>
  <si>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</si>
  <si>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</si>
  <si>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</si>
  <si>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</si>
  <si>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</si>
  <si>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</si>
  <si>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</si>
  <si>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</si>
  <si>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</si>
  <si>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</si>
  <si>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</si>
  <si>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</si>
  <si>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</si>
  <si>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</si>
  <si>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</si>
  <si>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</si>
  <si>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</si>
  <si>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</si>
  <si>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</si>
  <si>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</si>
  <si>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</si>
  <si>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</si>
  <si>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</si>
  <si>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</si>
  <si>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</si>
  <si>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</si>
  <si>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</si>
  <si>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</si>
  <si>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</si>
  <si>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</si>
  <si>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</si>
  <si>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</si>
  <si>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</si>
  <si>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</si>
  <si>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</si>
  <si>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</si>
  <si>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</si>
  <si>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</si>
  <si>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</si>
  <si>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</si>
  <si>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</si>
  <si>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</si>
  <si>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</si>
  <si>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</si>
  <si>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</si>
  <si>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</si>
  <si>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</si>
  <si>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</si>
  <si>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</si>
  <si>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</si>
  <si>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</si>
  <si>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</si>
  <si>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</si>
  <si>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</si>
  <si>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</si>
  <si>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</si>
  <si>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</si>
  <si>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</si>
  <si>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</si>
  <si>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</si>
  <si>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</si>
  <si>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</si>
  <si>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</si>
  <si>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</si>
  <si>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</si>
  <si>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</si>
  <si>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</si>
  <si>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</si>
  <si>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</si>
  <si>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</si>
  <si>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</si>
  <si>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</si>
  <si>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</si>
  <si>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</si>
  <si>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</si>
  <si>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</si>
  <si>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</si>
  <si>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</si>
  <si>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</si>
  <si>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</si>
  <si>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</si>
  <si>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</si>
  <si>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</si>
  <si>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</si>
  <si>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</si>
  <si>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</si>
  <si>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</si>
  <si>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</si>
  <si>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</si>
  <si>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</si>
  <si>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</si>
  <si>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</si>
  <si>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</si>
  <si>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</si>
  <si>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</si>
  <si>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</si>
  <si>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</si>
  <si>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</si>
  <si>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</si>
  <si>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</si>
  <si>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</si>
  <si>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</si>
  <si>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</si>
  <si>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</si>
  <si>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</si>
  <si>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</si>
  <si>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</si>
  <si>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</si>
  <si>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</si>
  <si>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</si>
  <si>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</si>
  <si>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</si>
  <si>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</si>
  <si>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</si>
  <si>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</si>
  <si>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</si>
  <si>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</si>
  <si>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</si>
  <si>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</si>
  <si>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</si>
  <si>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</si>
  <si>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</si>
  <si>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</si>
  <si>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</si>
  <si>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</si>
  <si>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</si>
  <si>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</si>
  <si>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</si>
  <si>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</si>
  <si>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</si>
  <si>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</si>
  <si>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</si>
  <si>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</si>
  <si>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</si>
  <si>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</si>
  <si>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</si>
  <si>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</si>
  <si>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</si>
  <si>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</si>
  <si>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</si>
  <si>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</si>
  <si>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</si>
  <si>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</si>
  <si>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</si>
  <si>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</si>
  <si>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</si>
  <si>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</si>
  <si>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</si>
  <si>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</si>
  <si>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</si>
  <si>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</si>
  <si>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</si>
  <si>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</si>
  <si>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</si>
  <si>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</si>
  <si>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</si>
  <si>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</si>
  <si>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</si>
  <si>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</si>
  <si>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</si>
  <si>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</si>
  <si>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</si>
  <si>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</si>
  <si>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</si>
  <si>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</si>
  <si>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</si>
  <si>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</si>
  <si>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</si>
  <si>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</si>
  <si>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</si>
  <si>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</si>
  <si>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</si>
  <si>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</si>
  <si>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</si>
  <si>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</si>
  <si>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</si>
  <si>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</si>
  <si>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</si>
  <si>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</si>
  <si>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</si>
  <si>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</si>
  <si>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</si>
  <si>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</si>
  <si>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</si>
  <si>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</si>
  <si>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</si>
  <si>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</si>
  <si>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</si>
  <si>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</si>
  <si>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</si>
  <si>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</si>
  <si>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</si>
  <si>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</si>
  <si>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</si>
  <si>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</si>
  <si>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</si>
  <si>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</si>
  <si>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</si>
  <si>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</si>
  <si>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</si>
  <si>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</si>
  <si>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</si>
  <si>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</si>
  <si>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</si>
  <si>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</si>
  <si>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</si>
  <si>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</si>
  <si>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</si>
  <si>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</si>
  <si>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</si>
  <si>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</si>
  <si>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</si>
  <si>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</si>
  <si>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</si>
  <si>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</si>
  <si>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</si>
  <si>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</si>
  <si>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</si>
  <si>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</si>
  <si>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</si>
  <si>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</si>
  <si>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</si>
  <si>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</si>
  <si>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</si>
  <si>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</si>
  <si>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</si>
  <si>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</si>
  <si>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</si>
  <si>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</si>
  <si>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</si>
  <si>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</si>
  <si>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</si>
  <si>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</si>
  <si>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</si>
  <si>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</si>
  <si>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</si>
  <si>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</si>
  <si>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</si>
  <si>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</si>
  <si>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</si>
  <si>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</si>
  <si>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</si>
  <si>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</si>
  <si>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</si>
  <si>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</si>
  <si>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</si>
  <si>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</si>
  <si>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</si>
  <si>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</si>
  <si>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</si>
  <si>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</si>
  <si>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</si>
  <si>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</si>
  <si>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</si>
  <si>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</si>
  <si>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</si>
  <si>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</si>
  <si>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</si>
  <si>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</si>
  <si>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</si>
  <si>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</si>
  <si>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</si>
  <si>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</si>
  <si>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</si>
  <si>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</si>
  <si>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</si>
  <si>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</si>
  <si>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</si>
  <si>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</si>
  <si>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</si>
  <si>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</si>
  <si>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</si>
  <si>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</si>
  <si>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</si>
  <si>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</si>
  <si>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</si>
  <si>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</si>
  <si>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</si>
  <si>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</si>
  <si>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</si>
  <si>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</si>
  <si>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</si>
  <si>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</si>
  <si>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</si>
  <si>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</si>
  <si>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</si>
  <si>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</si>
  <si>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</si>
  <si>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</si>
  <si>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</si>
  <si>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</si>
  <si>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</si>
  <si>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</si>
  <si>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</si>
  <si>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</si>
  <si>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</si>
  <si>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</si>
  <si>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</si>
  <si>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</si>
  <si>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</si>
  <si>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</si>
  <si>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</si>
  <si>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</si>
  <si>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</si>
  <si>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</si>
  <si>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</si>
  <si>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</si>
  <si>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</si>
  <si>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</si>
  <si>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</si>
  <si>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</si>
  <si>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</si>
  <si>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</si>
  <si>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</si>
  <si>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</si>
  <si>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</si>
  <si>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</si>
  <si>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</si>
  <si>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</si>
  <si>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</si>
  <si>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</si>
  <si>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</si>
  <si>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</si>
  <si>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</si>
  <si>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</si>
  <si>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</si>
  <si>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</si>
  <si>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</si>
  <si>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</si>
  <si>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</si>
  <si>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</si>
  <si>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</si>
  <si>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</si>
  <si>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</si>
  <si>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</si>
  <si>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</si>
  <si>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</si>
  <si>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</si>
  <si>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</si>
  <si>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</si>
  <si>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</si>
  <si>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</si>
  <si>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</si>
  <si>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</si>
  <si>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</si>
  <si>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</si>
  <si>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</si>
  <si>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</si>
  <si>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</si>
  <si>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</si>
  <si>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</si>
  <si>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</si>
  <si>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</si>
  <si>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</si>
  <si>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</si>
  <si>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</si>
  <si>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</si>
  <si>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</si>
  <si>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</si>
  <si>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</si>
  <si>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</si>
  <si>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</si>
  <si>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</si>
  <si>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</si>
  <si>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</si>
  <si>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</si>
  <si>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</si>
  <si>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</si>
  <si>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</si>
  <si>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</si>
  <si>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</si>
  <si>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</si>
  <si>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</si>
  <si>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</si>
  <si>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</si>
  <si>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</si>
  <si>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</si>
  <si>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</si>
  <si>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</si>
  <si>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</si>
  <si>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</si>
  <si>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</si>
  <si>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</si>
  <si>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</si>
  <si>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</si>
  <si>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</si>
  <si>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</si>
  <si>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</si>
  <si>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</si>
  <si>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</si>
  <si>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</si>
  <si>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</si>
  <si>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</si>
  <si>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</si>
  <si>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</si>
  <si>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</si>
  <si>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</si>
  <si>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</si>
  <si>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</si>
  <si>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</si>
  <si>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</si>
  <si>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</si>
  <si>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</si>
  <si>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</si>
  <si>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</si>
  <si>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</si>
  <si>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</si>
  <si>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</si>
  <si>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</si>
  <si>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</si>
  <si>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</si>
  <si>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</si>
  <si>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</si>
  <si>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</si>
  <si>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</si>
  <si>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</si>
  <si>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</si>
  <si>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</si>
  <si>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</si>
  <si>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</si>
  <si>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</si>
  <si>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</si>
  <si>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</si>
  <si>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</si>
  <si>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</si>
  <si>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</si>
  <si>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</si>
  <si>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</si>
  <si>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</si>
  <si>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</si>
  <si>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</si>
  <si>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</si>
  <si>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</si>
  <si>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</si>
  <si>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</si>
  <si>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</si>
  <si>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</si>
  <si>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</si>
  <si>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</si>
  <si>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</si>
  <si>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</si>
  <si>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</si>
  <si>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</si>
  <si>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</si>
  <si>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</si>
  <si>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</si>
  <si>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</si>
  <si>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</si>
  <si>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</si>
  <si>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</si>
  <si>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</si>
  <si>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</si>
  <si>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</si>
  <si>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</si>
  <si>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</si>
  <si>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</si>
  <si>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</si>
  <si>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</si>
  <si>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</si>
  <si>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</si>
  <si>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</si>
  <si>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</si>
  <si>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</si>
  <si>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</si>
  <si>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</si>
  <si>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</si>
  <si>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</si>
  <si>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</si>
  <si>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</si>
  <si>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</si>
  <si>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</si>
  <si>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</si>
  <si>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</si>
  <si>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</si>
  <si>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</si>
  <si>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</si>
  <si>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</si>
  <si>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</si>
  <si>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</si>
  <si>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</si>
  <si>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</si>
  <si>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</si>
  <si>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</si>
  <si>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</si>
  <si>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</si>
  <si>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</si>
  <si>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</si>
  <si>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</si>
  <si>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</si>
  <si>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</si>
  <si>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</si>
  <si>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</si>
  <si>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</si>
  <si>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</si>
  <si>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</si>
  <si>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</si>
  <si>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</si>
  <si>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</si>
  <si>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</si>
  <si>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</si>
  <si>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</si>
  <si>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</si>
  <si>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</si>
  <si>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</si>
  <si>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</si>
  <si>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</si>
  <si>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</si>
  <si>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</si>
  <si>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</si>
  <si>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</si>
  <si>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</si>
  <si>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</si>
  <si>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</si>
  <si>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</si>
  <si>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</si>
  <si>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</si>
  <si>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</si>
  <si>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</si>
  <si>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</si>
  <si>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</si>
  <si>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</si>
  <si>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</si>
  <si>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</si>
  <si>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</si>
  <si>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</si>
  <si>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</si>
  <si>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</si>
  <si>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</si>
  <si>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</si>
  <si>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</si>
  <si>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</si>
  <si>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</si>
  <si>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</si>
  <si>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</si>
  <si>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</si>
  <si>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</si>
  <si>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</si>
  <si>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</si>
  <si>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</si>
  <si>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</si>
  <si>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</si>
  <si>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</si>
  <si>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</si>
  <si>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</si>
  <si>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</si>
  <si>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</si>
  <si>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</si>
  <si>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</si>
  <si>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</si>
  <si>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</si>
  <si>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</si>
  <si>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</si>
  <si>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</si>
  <si>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</si>
  <si>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</si>
  <si>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</si>
  <si>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</si>
  <si>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</si>
  <si>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</si>
  <si>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</si>
  <si>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</si>
  <si>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</si>
  <si>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</si>
  <si>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</si>
  <si>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</si>
  <si>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</si>
  <si>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</si>
  <si>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</si>
  <si>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</si>
  <si>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</si>
  <si>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</si>
  <si>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</si>
  <si>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</si>
  <si>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</si>
  <si>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</si>
  <si>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</si>
  <si>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</si>
  <si>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</si>
  <si>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</si>
  <si>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</si>
  <si>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</si>
  <si>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</si>
  <si>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</si>
  <si>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</si>
  <si>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</si>
  <si>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</si>
  <si>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</si>
  <si>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</si>
  <si>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</si>
  <si>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</si>
  <si>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</si>
  <si>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</si>
  <si>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</si>
  <si>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</si>
  <si>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</si>
  <si>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</si>
  <si>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</si>
  <si>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</si>
  <si>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</si>
  <si>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</si>
  <si>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</si>
  <si>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</si>
  <si>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</si>
  <si>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</si>
  <si>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</si>
  <si>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</si>
  <si>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</si>
  <si>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</si>
  <si>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</si>
  <si>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</si>
  <si>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</si>
  <si>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</si>
  <si>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</si>
  <si>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</si>
  <si>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</si>
  <si>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</si>
  <si>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</si>
  <si>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</si>
  <si>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</si>
  <si>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</si>
  <si>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</si>
  <si>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</si>
  <si>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</si>
  <si>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</si>
  <si>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</si>
  <si>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</si>
  <si>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</si>
  <si>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</si>
  <si>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</si>
  <si>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</si>
  <si>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</si>
  <si>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</si>
  <si>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</si>
  <si>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</si>
  <si>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</si>
  <si>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</si>
  <si>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</si>
  <si>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</si>
  <si>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</si>
  <si>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</si>
  <si>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</si>
  <si>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</si>
  <si>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</si>
  <si>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</si>
  <si>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</si>
  <si>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</si>
  <si>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</si>
  <si>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</si>
  <si>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</si>
  <si>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</si>
  <si>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</si>
  <si>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</si>
  <si>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</si>
  <si>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</si>
  <si>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</si>
  <si>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</si>
  <si>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</si>
  <si>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</si>
  <si>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</si>
  <si>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</si>
  <si>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</si>
  <si>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</si>
  <si>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</si>
  <si>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</si>
  <si>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</si>
  <si>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</si>
  <si>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</si>
  <si>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</si>
  <si>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</si>
  <si>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</si>
  <si>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</si>
  <si>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</si>
  <si>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</si>
  <si>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</si>
  <si>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</si>
  <si>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</si>
  <si>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</si>
  <si>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</si>
  <si>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</si>
  <si>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</si>
  <si>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</si>
  <si>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</si>
  <si>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</si>
  <si>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</si>
  <si>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</si>
  <si>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</si>
  <si>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</si>
  <si>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</si>
  <si>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</si>
  <si>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</si>
  <si>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</si>
  <si>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</si>
  <si>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</si>
  <si>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</si>
  <si>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</si>
  <si>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</si>
  <si>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</si>
  <si>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</si>
  <si>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</si>
  <si>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</si>
  <si>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</si>
  <si>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</si>
  <si>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</si>
  <si>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</si>
  <si>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</si>
  <si>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</si>
  <si>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</si>
  <si>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</si>
  <si>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</si>
  <si>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</si>
  <si>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</si>
  <si>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</si>
  <si>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</si>
  <si>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</si>
  <si>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</si>
  <si>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</si>
  <si>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</si>
  <si>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</si>
  <si>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</si>
  <si>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</si>
  <si>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</si>
  <si>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</si>
  <si>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</si>
  <si>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</si>
  <si>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</si>
  <si>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</si>
  <si>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</si>
  <si>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</si>
  <si>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</si>
  <si>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</si>
  <si>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</si>
  <si>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</si>
  <si>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</si>
  <si>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</si>
  <si>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</si>
  <si>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</si>
  <si>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</si>
  <si>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</si>
  <si>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</si>
  <si>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</si>
  <si>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</si>
  <si>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</si>
  <si>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</si>
  <si>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</si>
  <si>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</si>
  <si>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</si>
  <si>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</si>
  <si>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</si>
  <si>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</si>
  <si>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</si>
  <si>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</si>
  <si>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</si>
  <si>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</si>
  <si>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</si>
  <si>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</si>
  <si>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</si>
  <si>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</si>
  <si>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</si>
  <si>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</si>
  <si>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</si>
  <si>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</si>
  <si>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</si>
  <si>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</si>
  <si>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</si>
  <si>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</si>
  <si>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</si>
  <si>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</si>
  <si>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</si>
  <si>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</si>
  <si>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</si>
  <si>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</si>
  <si>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</si>
  <si>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</si>
  <si>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</si>
  <si>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</si>
  <si>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</si>
  <si>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</si>
  <si>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</si>
  <si>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</si>
  <si>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</si>
  <si>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</si>
  <si>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</si>
  <si>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</si>
  <si>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</si>
  <si>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</si>
  <si>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</si>
  <si>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</si>
  <si>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</si>
  <si>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</si>
  <si>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</si>
  <si>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</si>
  <si>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</si>
  <si>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</si>
  <si>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</si>
  <si>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</si>
  <si>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</si>
  <si>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</si>
  <si>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</si>
  <si>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</si>
  <si>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</si>
  <si>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</si>
  <si>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</si>
  <si>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</si>
  <si>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</si>
  <si>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</si>
  <si>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</si>
  <si>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</si>
  <si>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</si>
  <si>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</si>
  <si>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</si>
  <si>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</si>
  <si>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</si>
  <si>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</si>
  <si>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</si>
  <si>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</si>
  <si>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</si>
  <si>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</si>
  <si>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</si>
  <si>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</si>
  <si>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</si>
  <si>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</si>
  <si>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</si>
  <si>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</si>
  <si>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</si>
  <si>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</si>
  <si>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</si>
  <si>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</si>
  <si>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</si>
  <si>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</si>
  <si>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</si>
  <si>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</si>
  <si>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</si>
  <si>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</si>
  <si>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</si>
  <si>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</si>
  <si>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</si>
  <si>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</si>
  <si>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</si>
  <si>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</si>
  <si>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</si>
  <si>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</si>
  <si>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</si>
  <si>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</si>
  <si>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</si>
  <si>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</si>
  <si>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</si>
  <si>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</si>
  <si>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</si>
  <si>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</si>
  <si>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</si>
  <si>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</si>
  <si>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</si>
  <si>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</si>
  <si>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</si>
  <si>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</si>
  <si>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</si>
  <si>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</si>
  <si>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</si>
  <si>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</si>
  <si>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</si>
  <si>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</si>
  <si>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</si>
  <si>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</si>
  <si>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</si>
  <si>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</si>
  <si>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</si>
  <si>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</si>
  <si>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</si>
  <si>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</si>
  <si>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</si>
  <si>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</si>
  <si>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</si>
  <si>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</si>
  <si>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</si>
  <si>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</si>
  <si>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</si>
  <si>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</si>
  <si>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</si>
  <si>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</si>
  <si>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</si>
  <si>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</si>
  <si>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</si>
  <si>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</si>
  <si>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</si>
  <si>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</si>
  <si>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</si>
  <si>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</si>
  <si>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</si>
  <si>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</si>
  <si>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</si>
  <si>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</si>
  <si>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</si>
  <si>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</si>
  <si>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</si>
  <si>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</si>
  <si>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</si>
  <si>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</si>
  <si>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</si>
  <si>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</si>
  <si>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</si>
  <si>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</si>
  <si>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</si>
  <si>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</si>
  <si>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</si>
  <si>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</si>
  <si>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</si>
  <si>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</si>
  <si>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</si>
  <si>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</si>
  <si>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</si>
  <si>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</si>
  <si>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</si>
  <si>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</si>
  <si>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</si>
  <si>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</si>
  <si>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</si>
  <si>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</si>
  <si>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</si>
  <si>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</si>
  <si>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</si>
  <si>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</si>
  <si>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</si>
  <si>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</si>
  <si>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</si>
  <si>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</si>
  <si>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</si>
  <si>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</si>
  <si>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</si>
  <si>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</si>
  <si>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</si>
  <si>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</si>
  <si>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</si>
  <si>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</si>
  <si>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</si>
  <si>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</si>
  <si>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</si>
  <si>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</si>
  <si>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</si>
  <si>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</si>
  <si>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</si>
  <si>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</si>
  <si>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</si>
  <si>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</si>
  <si>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</si>
  <si>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</si>
  <si>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</si>
  <si>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</si>
  <si>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</si>
  <si>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</si>
  <si>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</si>
  <si>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</si>
  <si>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</si>
  <si>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</si>
  <si>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</si>
  <si>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</si>
  <si>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</si>
  <si>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</si>
  <si>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</si>
  <si>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</si>
  <si>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</si>
  <si>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</si>
  <si>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</si>
  <si>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</si>
  <si>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</si>
  <si>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</si>
  <si>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</si>
  <si>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</si>
  <si>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</si>
  <si>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</si>
  <si>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</si>
  <si>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</si>
  <si>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</si>
  <si>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</si>
  <si>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</si>
  <si>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</si>
  <si>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</si>
  <si>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</si>
  <si>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</si>
  <si>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</si>
  <si>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</si>
  <si>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</si>
  <si>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</si>
  <si>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</si>
  <si>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</si>
  <si>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</si>
  <si>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</si>
  <si>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</si>
  <si>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</si>
  <si>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</si>
  <si>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</si>
  <si>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</si>
  <si>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</si>
  <si>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</si>
  <si>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</si>
  <si>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</si>
  <si>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</si>
  <si>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</si>
  <si>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</si>
  <si>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</si>
  <si>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</si>
  <si>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</si>
  <si>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</si>
  <si>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</si>
  <si>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</si>
  <si>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</si>
  <si>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</si>
  <si>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</si>
  <si>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</si>
  <si>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</si>
  <si>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</si>
  <si>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</si>
  <si>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</si>
  <si>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</si>
  <si>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</si>
  <si>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</si>
  <si>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</si>
  <si>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</si>
  <si>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</si>
  <si>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</si>
  <si>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</si>
  <si>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</si>
  <si>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</si>
  <si>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</si>
  <si>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</si>
  <si>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</si>
  <si>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</si>
  <si>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</si>
  <si>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</si>
  <si>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</si>
  <si>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</si>
  <si>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</si>
  <si>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</si>
  <si>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</si>
  <si>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</si>
  <si>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</si>
  <si>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</si>
  <si>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</si>
  <si>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</si>
  <si>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</si>
  <si>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</si>
  <si>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</si>
  <si>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</si>
  <si>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</si>
  <si>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</si>
  <si>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</si>
  <si>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</si>
  <si>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</si>
  <si>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</si>
  <si>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</si>
  <si>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</si>
  <si>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</si>
  <si>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</si>
  <si>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</si>
  <si>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</si>
  <si>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</si>
  <si>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</si>
  <si>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</si>
  <si>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</si>
  <si>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</si>
  <si>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</si>
  <si>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</si>
  <si>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</si>
  <si>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</si>
  <si>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</si>
  <si>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</si>
  <si>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</si>
  <si>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</si>
  <si>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</si>
  <si>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</si>
  <si>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</si>
  <si>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</si>
  <si>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</si>
  <si>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</si>
  <si>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</si>
  <si>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</si>
  <si>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</si>
  <si>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</si>
  <si>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</si>
  <si>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</si>
  <si>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</si>
  <si>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</si>
  <si>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</si>
  <si>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</si>
  <si>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</si>
  <si>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</si>
  <si>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</si>
  <si>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</si>
  <si>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</si>
  <si>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</si>
  <si>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</si>
  <si>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</si>
  <si>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</si>
  <si>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</si>
  <si>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</si>
  <si>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</si>
  <si>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</si>
  <si>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</si>
  <si>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</si>
  <si>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</si>
  <si>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</si>
  <si>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</si>
  <si>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</si>
  <si>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</si>
  <si>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</si>
  <si>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</si>
  <si>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</si>
  <si>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</si>
  <si>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</si>
  <si>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</si>
  <si>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</si>
  <si>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</si>
  <si>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</si>
  <si>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</si>
  <si>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</si>
  <si>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</si>
  <si>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</si>
  <si>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</si>
  <si>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</si>
  <si>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</si>
  <si>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</si>
  <si>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</si>
  <si>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</si>
  <si>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</si>
  <si>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</si>
  <si>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</si>
  <si>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</si>
  <si>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</si>
  <si>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</si>
  <si>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</si>
  <si>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</si>
  <si>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</si>
  <si>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</si>
  <si>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</si>
  <si>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</si>
  <si>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</si>
  <si>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</si>
  <si>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</si>
  <si>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</si>
  <si>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</si>
  <si>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</si>
  <si>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</si>
  <si>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</si>
  <si>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</si>
  <si>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</si>
  <si>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</si>
  <si>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</si>
  <si>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</si>
  <si>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</si>
  <si>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</si>
  <si>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</si>
  <si>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</si>
  <si>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</si>
  <si>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</si>
  <si>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</si>
  <si>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</si>
  <si>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</si>
  <si>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</si>
  <si>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</si>
  <si>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</si>
  <si>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</si>
  <si>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</si>
  <si>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</si>
  <si>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</si>
  <si>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</si>
  <si>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</si>
  <si>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</si>
  <si>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</si>
  <si>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</si>
  <si>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</si>
  <si>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</si>
  <si>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</si>
  <si>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</si>
  <si>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</si>
  <si>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</si>
  <si>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</si>
  <si>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</si>
  <si>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</si>
  <si>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</si>
  <si>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</si>
  <si>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</si>
  <si>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</si>
  <si>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</si>
  <si>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</si>
  <si>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</si>
  <si>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</si>
  <si>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</si>
  <si>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</si>
  <si>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</si>
  <si>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</si>
  <si>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</si>
  <si>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</si>
  <si>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</si>
  <si>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</si>
  <si>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</si>
  <si>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</si>
  <si>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</si>
  <si>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</si>
  <si>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</si>
  <si>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</si>
  <si>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</si>
  <si>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</si>
  <si>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</si>
  <si>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</si>
  <si>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</si>
  <si>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</si>
  <si>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</si>
  <si>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</si>
  <si>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</si>
  <si>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</si>
  <si>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</si>
  <si>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</si>
  <si>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</si>
  <si>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</si>
  <si>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</si>
  <si>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</si>
  <si>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</si>
  <si>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</si>
  <si>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</si>
  <si>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</si>
  <si>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</si>
  <si>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</si>
  <si>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</si>
  <si>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</si>
  <si>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</si>
  <si>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</si>
  <si>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</si>
  <si>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</si>
  <si>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</si>
  <si>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</si>
  <si>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</si>
  <si>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</si>
  <si>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</si>
  <si>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</si>
  <si>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</si>
  <si>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</si>
  <si>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</si>
  <si>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</si>
  <si>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</si>
  <si>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</si>
  <si>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</si>
  <si>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</si>
  <si>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</si>
  <si>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</si>
  <si>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</si>
  <si>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</si>
  <si>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</si>
  <si>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</si>
  <si>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</si>
  <si>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</si>
  <si>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</si>
  <si>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</si>
  <si>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</si>
  <si>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</si>
  <si>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</si>
  <si>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</si>
  <si>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</si>
  <si>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</si>
  <si>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</si>
  <si>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</si>
  <si>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</si>
  <si>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</si>
  <si>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</si>
  <si>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</si>
  <si>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</si>
  <si>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</si>
  <si>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</si>
  <si>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</si>
  <si>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</si>
  <si>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</si>
  <si>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</si>
  <si>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</si>
  <si>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</si>
  <si>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</si>
  <si>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</si>
  <si>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</si>
  <si>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</si>
  <si>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</si>
  <si>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</si>
  <si>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</si>
  <si>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</si>
  <si>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</si>
  <si>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</si>
  <si>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</si>
  <si>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</si>
  <si>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</si>
  <si>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</si>
  <si>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</si>
  <si>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</si>
  <si>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</si>
  <si>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</si>
  <si>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</si>
  <si>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</si>
  <si>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</si>
  <si>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</si>
  <si>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</si>
  <si>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</si>
  <si>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</si>
  <si>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</si>
  <si>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</si>
  <si>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</si>
  <si>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</si>
  <si>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</si>
  <si>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</si>
  <si>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</si>
  <si>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</si>
  <si>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</si>
  <si>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</si>
  <si>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</si>
  <si>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</si>
  <si>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</si>
  <si>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</si>
  <si>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</si>
  <si>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</si>
  <si>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</si>
  <si>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</si>
  <si>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</si>
  <si>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</si>
  <si>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</si>
  <si>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</si>
  <si>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</si>
  <si>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</si>
  <si>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</si>
  <si>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</si>
  <si>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</si>
  <si>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</si>
  <si>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</si>
  <si>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</si>
  <si>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</si>
  <si>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</si>
  <si>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</si>
  <si>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</si>
  <si>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</si>
  <si>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</si>
  <si>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</si>
  <si>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</si>
  <si>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</si>
  <si>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</si>
  <si>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</si>
  <si>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</si>
  <si>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</si>
  <si>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</si>
  <si>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</si>
  <si>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</si>
  <si>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</si>
  <si>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</si>
  <si>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</si>
  <si>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</si>
  <si>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</si>
  <si>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</si>
  <si>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</si>
  <si>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</si>
  <si>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</si>
  <si>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</si>
  <si>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</si>
  <si>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</si>
  <si>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</si>
  <si>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</si>
  <si>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</si>
  <si>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</si>
  <si>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</si>
  <si>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</si>
  <si>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</si>
  <si>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</si>
  <si>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</si>
  <si>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</si>
  <si>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</si>
  <si>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</si>
  <si>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</si>
  <si>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</si>
  <si>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</si>
  <si>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</si>
  <si>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</si>
  <si>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</si>
  <si>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</si>
  <si>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</si>
  <si>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</si>
  <si>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</si>
  <si>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</si>
  <si>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</si>
  <si>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</si>
  <si>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</si>
  <si>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</si>
  <si>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</si>
  <si>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</si>
  <si>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</si>
  <si>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</si>
  <si>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</si>
  <si>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</si>
  <si>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</si>
  <si>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</si>
  <si>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</si>
  <si>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</si>
  <si>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</si>
  <si>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</si>
  <si>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</si>
  <si>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</si>
  <si>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</si>
  <si>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</si>
  <si>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</si>
  <si>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</si>
  <si>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</si>
  <si>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</si>
  <si>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</si>
  <si>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</si>
  <si>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</si>
  <si>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</si>
  <si>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</si>
  <si>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</si>
  <si>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</si>
  <si>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</si>
  <si>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</si>
  <si>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</si>
  <si>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</si>
  <si>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</si>
  <si>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</si>
  <si>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</si>
  <si>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</si>
  <si>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</si>
  <si>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</si>
  <si>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</si>
  <si>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</si>
  <si>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</si>
  <si>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</si>
  <si>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</si>
  <si>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</si>
  <si>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</si>
  <si>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</si>
  <si>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</si>
  <si>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</si>
  <si>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</si>
  <si>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</si>
  <si>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</si>
  <si>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</si>
  <si>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</si>
  <si>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</si>
  <si>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</si>
  <si>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</si>
  <si>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</si>
  <si>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</si>
  <si>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</si>
  <si>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</si>
  <si>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</si>
  <si>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</si>
  <si>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</si>
  <si>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</si>
  <si>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</si>
  <si>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</si>
  <si>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</si>
  <si>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</si>
  <si>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</si>
  <si>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</si>
  <si>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</si>
  <si>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</si>
  <si>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</si>
  <si>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</si>
  <si>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</si>
  <si>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</si>
  <si>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</si>
  <si>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</si>
  <si>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</si>
  <si>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</si>
  <si>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</si>
  <si>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</si>
  <si>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</si>
  <si>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</si>
  <si>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</si>
  <si>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</si>
  <si>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</si>
  <si>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</si>
  <si>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</si>
  <si>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</si>
  <si>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</si>
  <si>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</si>
  <si>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</si>
  <si>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</si>
  <si>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</si>
  <si>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</si>
  <si>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</si>
  <si>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</si>
  <si>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</si>
  <si>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</si>
  <si>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</si>
  <si>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</si>
  <si>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</si>
  <si>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</si>
  <si>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</si>
  <si>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</si>
  <si>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</si>
  <si>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</si>
  <si>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</si>
  <si>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</si>
  <si>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</si>
  <si>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</si>
  <si>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</si>
  <si>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</si>
  <si>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</si>
  <si>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</si>
  <si>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</si>
  <si>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</si>
  <si>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</si>
  <si>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</si>
  <si>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</si>
  <si>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</si>
  <si>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</si>
  <si>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</si>
  <si>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</si>
  <si>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</si>
  <si>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</si>
  <si>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</si>
  <si>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</si>
  <si>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</si>
  <si>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</si>
  <si>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</si>
  <si>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</si>
  <si>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</si>
  <si>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</si>
  <si>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</si>
  <si>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</si>
  <si>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</si>
  <si>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</si>
  <si>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</si>
  <si>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</si>
  <si>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</si>
  <si>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</si>
  <si>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</si>
  <si>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</si>
  <si>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</si>
  <si>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</si>
  <si>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</si>
  <si>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</si>
  <si>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</si>
  <si>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</si>
  <si>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</si>
  <si>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</si>
  <si>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</si>
  <si>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</si>
  <si>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</si>
  <si>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</si>
  <si>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</si>
  <si>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</si>
  <si>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</si>
  <si>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</si>
  <si>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</si>
  <si>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</si>
  <si>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</si>
  <si>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</si>
  <si>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</si>
  <si>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</si>
  <si>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</si>
  <si>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</si>
  <si>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</si>
  <si>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</si>
  <si>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</si>
  <si>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</si>
  <si>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</si>
  <si>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</si>
  <si>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</si>
  <si>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</si>
  <si>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</si>
  <si>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</si>
  <si>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</si>
  <si>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</si>
  <si>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</si>
  <si>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</si>
  <si>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</si>
  <si>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</si>
  <si>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</si>
  <si>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</si>
  <si>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</si>
  <si>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</si>
  <si>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</si>
  <si>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</si>
  <si>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</si>
  <si>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</si>
  <si>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</si>
  <si>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</si>
  <si>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</si>
  <si>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</si>
  <si>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</si>
  <si>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</si>
  <si>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</si>
  <si>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</si>
  <si>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</si>
  <si>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</si>
  <si>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</si>
  <si>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</si>
  <si>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</si>
  <si>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</si>
  <si>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</si>
  <si>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</si>
  <si>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</si>
  <si>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</si>
  <si>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</si>
  <si>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</si>
  <si>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</si>
  <si>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</si>
  <si>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</si>
  <si>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</si>
  <si>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</si>
  <si>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</si>
  <si>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</si>
  <si>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</si>
  <si>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</si>
  <si>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</si>
  <si>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</si>
  <si>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</si>
  <si>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</si>
  <si>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</si>
  <si>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</si>
  <si>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</si>
  <si>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</si>
  <si>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</si>
  <si>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</si>
  <si>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</si>
  <si>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</si>
  <si>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</si>
  <si>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</si>
  <si>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</si>
  <si>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</si>
  <si>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</si>
  <si>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</si>
  <si>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</si>
  <si>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</si>
  <si>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</si>
  <si>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</si>
  <si>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</si>
  <si>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</si>
  <si>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</si>
  <si>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</si>
  <si>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</si>
  <si>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</si>
  <si>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</si>
  <si>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</si>
  <si>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</si>
  <si>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</si>
  <si>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</si>
  <si>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</si>
  <si>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</si>
  <si>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</si>
  <si>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</si>
  <si>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</si>
  <si>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</si>
  <si>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</si>
  <si>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</si>
  <si>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</si>
  <si>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</si>
  <si>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</si>
  <si>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</si>
  <si>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</si>
  <si>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</si>
  <si>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</si>
  <si>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</si>
  <si>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</si>
  <si>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</si>
  <si>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</si>
  <si>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</si>
  <si>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</si>
  <si>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</si>
  <si>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</si>
  <si>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</si>
  <si>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</si>
  <si>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</si>
  <si>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</si>
  <si>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</si>
  <si>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</si>
  <si>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</si>
  <si>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</si>
  <si>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</si>
  <si>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</si>
  <si>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</si>
  <si>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</si>
  <si>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</si>
  <si>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</si>
  <si>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</si>
  <si>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</si>
  <si>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</si>
  <si>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</si>
  <si>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</si>
  <si>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</si>
  <si>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</si>
  <si>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</si>
  <si>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</si>
  <si>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</si>
  <si>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</si>
  <si>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</si>
  <si>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</si>
  <si>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</si>
  <si>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</si>
  <si>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</si>
  <si>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</si>
  <si>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</si>
  <si>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</si>
  <si>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</si>
  <si>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</si>
  <si>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</si>
  <si>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</si>
  <si>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</si>
  <si>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</si>
  <si>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</si>
  <si>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</si>
  <si>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</si>
  <si>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</si>
  <si>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</si>
  <si>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</si>
  <si>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</si>
  <si>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</si>
  <si>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</si>
  <si>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</si>
  <si>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</si>
  <si>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</si>
  <si>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</si>
  <si>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</si>
  <si>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</si>
  <si>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</si>
  <si>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</si>
  <si>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</si>
  <si>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</si>
  <si>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</si>
  <si>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</si>
  <si>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</si>
  <si>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</si>
  <si>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</si>
  <si>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</si>
  <si>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</si>
  <si>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</si>
  <si>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</si>
  <si>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</si>
  <si>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</si>
  <si>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</si>
  <si>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</si>
  <si>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</si>
  <si>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</si>
  <si>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</si>
  <si>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</si>
  <si>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</si>
  <si>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</si>
  <si>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</si>
  <si>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</si>
  <si>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</si>
  <si>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</si>
  <si>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</si>
  <si>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</si>
  <si>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</si>
  <si>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</si>
  <si>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</si>
  <si>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</si>
  <si>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</si>
  <si>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</si>
  <si>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</si>
  <si>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</si>
  <si>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</si>
  <si>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</si>
  <si>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</si>
  <si>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</si>
  <si>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</si>
  <si>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</si>
  <si>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</si>
  <si>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</si>
  <si>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</si>
  <si>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</si>
  <si>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</si>
  <si>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</si>
  <si>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</si>
  <si>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</si>
  <si>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</si>
  <si>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</si>
  <si>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</si>
  <si>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</si>
  <si>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</si>
  <si>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</si>
  <si>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</si>
  <si>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</si>
  <si>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</si>
  <si>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</si>
  <si>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</si>
  <si>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</si>
  <si>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</si>
  <si>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</si>
  <si>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</si>
  <si>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</si>
  <si>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</si>
  <si>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</si>
  <si>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</si>
  <si>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</si>
  <si>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</si>
  <si>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</si>
  <si>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</si>
  <si>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</si>
  <si>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</si>
  <si>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</si>
  <si>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</si>
  <si>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</si>
  <si>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</si>
  <si>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</si>
  <si>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</si>
  <si>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</si>
  <si>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</si>
  <si>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</si>
  <si>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</si>
  <si>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</si>
  <si>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</si>
  <si>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</si>
  <si>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</si>
  <si>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</si>
  <si>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</si>
  <si>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</si>
  <si>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</si>
  <si>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</si>
  <si>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</si>
  <si>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</si>
  <si>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</si>
  <si>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</si>
  <si>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</si>
  <si>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</si>
  <si>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</si>
  <si>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</si>
  <si>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</si>
  <si>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</si>
  <si>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</si>
  <si>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</si>
  <si>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</si>
  <si>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</si>
  <si>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</si>
  <si>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</si>
  <si>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</si>
  <si>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</si>
  <si>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</si>
  <si>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</si>
  <si>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</si>
  <si>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</si>
  <si>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</si>
  <si>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</si>
  <si>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</si>
  <si>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</si>
  <si>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</si>
  <si>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</si>
  <si>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</si>
  <si>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</si>
  <si>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</si>
  <si>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</si>
  <si>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</si>
  <si>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</si>
  <si>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</si>
  <si>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</si>
  <si>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</si>
  <si>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</si>
  <si>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</si>
  <si>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</si>
  <si>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</si>
  <si>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</si>
  <si>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</si>
  <si>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</si>
  <si>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</si>
  <si>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</si>
  <si>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</si>
  <si>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</si>
  <si>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</si>
  <si>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</si>
  <si>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</si>
  <si>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</si>
  <si>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</si>
  <si>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</si>
  <si>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</si>
  <si>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</si>
  <si>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</si>
  <si>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</si>
  <si>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</si>
  <si>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</si>
  <si>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</si>
  <si>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</si>
  <si>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</si>
  <si>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</si>
  <si>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</si>
  <si>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</si>
  <si>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</si>
  <si>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</si>
  <si>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</si>
  <si>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</si>
  <si>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</si>
  <si>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</si>
  <si>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</si>
  <si>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</si>
  <si>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</si>
  <si>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</si>
  <si>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</si>
  <si>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</si>
  <si>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</si>
  <si>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</si>
  <si>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</si>
  <si>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</si>
  <si>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</si>
  <si>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</si>
  <si>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</si>
  <si>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</si>
  <si>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</si>
  <si>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</si>
  <si>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</si>
  <si>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</si>
  <si>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</si>
  <si>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</si>
  <si>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</si>
  <si>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</si>
  <si>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</si>
  <si>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</si>
  <si>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</si>
  <si>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</si>
  <si>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</si>
  <si>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</si>
  <si>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</si>
  <si>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</si>
  <si>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</si>
  <si>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</si>
  <si>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</si>
  <si>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</si>
  <si>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</si>
  <si>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</si>
  <si>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</si>
  <si>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</si>
  <si>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</si>
  <si>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</si>
  <si>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</si>
  <si>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</si>
  <si>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</si>
  <si>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</si>
  <si>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</si>
  <si>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</si>
  <si>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</si>
  <si>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</si>
  <si>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</si>
  <si>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</si>
  <si>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</si>
  <si>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</si>
  <si>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</si>
  <si>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</si>
  <si>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</si>
  <si>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</si>
  <si>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</si>
  <si>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</si>
  <si>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</si>
  <si>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</si>
  <si>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</si>
  <si>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</si>
  <si>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</si>
  <si>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</si>
  <si>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</si>
  <si>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</si>
  <si>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</si>
  <si>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</si>
  <si>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</si>
  <si>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</si>
  <si>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</si>
  <si>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</si>
  <si>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</si>
  <si>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</si>
  <si>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</si>
  <si>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</si>
  <si>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</si>
  <si>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</si>
  <si>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</si>
  <si>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</si>
  <si>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</si>
  <si>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</si>
  <si>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</si>
  <si>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</si>
  <si>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</si>
  <si>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</si>
  <si>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</si>
  <si>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</si>
  <si>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</si>
  <si>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</si>
  <si>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</si>
  <si>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</si>
  <si>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</si>
  <si>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</si>
  <si>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</si>
  <si>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</si>
  <si>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</si>
  <si>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</si>
  <si>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</si>
  <si>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</si>
  <si>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</si>
  <si>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</si>
  <si>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</si>
  <si>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</si>
  <si>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</si>
  <si>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</si>
  <si>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</si>
  <si>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</si>
  <si>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</si>
  <si>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</si>
  <si>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</si>
  <si>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</si>
  <si>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</si>
  <si>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</si>
  <si>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</si>
  <si>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</si>
  <si>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</si>
  <si>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</si>
  <si>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</si>
  <si>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</si>
  <si>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</si>
  <si>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</si>
  <si>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</si>
  <si>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</si>
  <si>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</si>
  <si>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</si>
  <si>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</si>
  <si>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</si>
  <si>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</si>
  <si>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</si>
  <si>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</si>
  <si>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</si>
  <si>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</si>
  <si>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</si>
  <si>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</si>
  <si>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</si>
  <si>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</si>
  <si>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</si>
  <si>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</si>
  <si>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</si>
  <si>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</si>
  <si>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</si>
  <si>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</si>
  <si>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</si>
  <si>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</si>
  <si>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</si>
  <si>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</si>
  <si>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</si>
  <si>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</si>
  <si>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</si>
  <si>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</si>
  <si>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</si>
  <si>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</si>
  <si>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</si>
  <si>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</si>
  <si>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</si>
  <si>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</si>
  <si>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</si>
  <si>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</si>
  <si>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</si>
  <si>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</si>
  <si>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</si>
  <si>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</si>
  <si>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</si>
  <si>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</si>
  <si>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</si>
  <si>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</si>
  <si>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</si>
  <si>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</si>
  <si>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</si>
  <si>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</si>
  <si>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</si>
  <si>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</si>
  <si>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</si>
  <si>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</si>
  <si>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</si>
  <si>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</si>
  <si>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</si>
  <si>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</si>
  <si>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</si>
  <si>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</si>
  <si>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</si>
  <si>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</si>
  <si>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</si>
  <si>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</si>
  <si>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</si>
  <si>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</si>
  <si>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</si>
  <si>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</si>
  <si>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</si>
  <si>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</si>
  <si>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</si>
  <si>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</si>
  <si>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</si>
  <si>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</si>
  <si>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</si>
  <si>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</si>
  <si>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</si>
  <si>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</si>
  <si>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</si>
  <si>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</si>
  <si>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</si>
  <si>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</si>
  <si>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</si>
  <si>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</si>
  <si>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</si>
  <si>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</si>
  <si>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</si>
  <si>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</si>
  <si>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</si>
  <si>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</si>
  <si>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</si>
  <si>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</si>
  <si>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</si>
  <si>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</si>
  <si>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</si>
  <si>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</si>
  <si>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</si>
  <si>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</si>
  <si>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</si>
  <si>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</si>
  <si>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</si>
  <si>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</si>
  <si>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</si>
  <si>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</si>
  <si>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</si>
  <si>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</si>
  <si>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</si>
  <si>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</si>
  <si>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</si>
  <si>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</si>
  <si>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</si>
  <si>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</si>
  <si>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</si>
  <si>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</si>
  <si>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</si>
  <si>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</si>
  <si>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</si>
  <si>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</si>
  <si>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</si>
  <si>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</si>
  <si>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</si>
  <si>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</si>
  <si>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</si>
  <si>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</si>
  <si>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</si>
  <si>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</si>
  <si>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</si>
  <si>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</si>
  <si>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</si>
  <si>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</si>
  <si>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</si>
  <si>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</si>
  <si>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</si>
  <si>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</si>
  <si>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</si>
  <si>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</si>
  <si>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</si>
  <si>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</si>
  <si>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</si>
  <si>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</si>
  <si>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</si>
  <si>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</si>
  <si>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</si>
  <si>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</si>
  <si>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</si>
  <si>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</si>
  <si>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</si>
  <si>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</si>
  <si>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</si>
  <si>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</si>
  <si>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</si>
  <si>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</si>
  <si>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</si>
  <si>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</si>
  <si>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</si>
  <si>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</si>
  <si>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</si>
  <si>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</si>
  <si>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</si>
  <si>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</si>
  <si>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</si>
  <si>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</si>
  <si>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</si>
  <si>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</si>
  <si>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</si>
  <si>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</si>
  <si>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</si>
  <si>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</si>
  <si>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</si>
  <si>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</si>
  <si>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</si>
  <si>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</si>
  <si>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</si>
  <si>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</si>
  <si>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</si>
  <si>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</si>
  <si>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</si>
  <si>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</si>
  <si>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</si>
  <si>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</si>
  <si>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</si>
  <si>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</si>
  <si>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</si>
  <si>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</si>
  <si>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</si>
  <si>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</si>
  <si>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</si>
  <si>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</si>
  <si>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</si>
  <si>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</si>
  <si>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</si>
  <si>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</si>
  <si>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</si>
  <si>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</si>
  <si>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</si>
  <si>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</si>
  <si>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</si>
  <si>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</si>
  <si>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</si>
  <si>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</si>
  <si>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</si>
  <si>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</si>
  <si>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</si>
  <si>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</si>
  <si>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</si>
  <si>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</si>
  <si>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</si>
  <si>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</si>
  <si>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</si>
  <si>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</si>
  <si>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</si>
  <si>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</si>
  <si>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</si>
  <si>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</si>
  <si>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</si>
  <si>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</si>
  <si>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</si>
  <si>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</si>
  <si>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</si>
  <si>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</si>
  <si>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</si>
  <si>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</si>
  <si>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</si>
  <si>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</si>
  <si>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</si>
  <si>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</si>
  <si>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</si>
  <si>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</si>
  <si>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</si>
  <si>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</si>
  <si>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</si>
  <si>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</si>
  <si>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</si>
  <si>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</si>
  <si>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</si>
  <si>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</si>
  <si>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</si>
  <si>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</si>
  <si>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</si>
  <si>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</si>
  <si>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</si>
  <si>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</si>
  <si>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</si>
  <si>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</si>
  <si>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</si>
  <si>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</si>
  <si>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</si>
  <si>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</si>
  <si>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</si>
  <si>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</si>
  <si>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</si>
  <si>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</si>
  <si>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</si>
  <si>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</si>
  <si>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</si>
  <si>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</si>
  <si>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</si>
  <si>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</si>
  <si>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</si>
  <si>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</si>
  <si>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</si>
  <si>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</si>
  <si>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</si>
  <si>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</si>
  <si>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</si>
  <si>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</si>
  <si>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</si>
  <si>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</si>
  <si>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</si>
  <si>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</si>
  <si>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</si>
  <si>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</si>
  <si>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</si>
  <si>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</si>
  <si>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</si>
  <si>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</si>
  <si>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</si>
  <si>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</si>
  <si>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</si>
  <si>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</si>
  <si>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</si>
  <si>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</si>
  <si>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</si>
  <si>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</si>
  <si>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</si>
  <si>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</si>
  <si>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</si>
  <si>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</si>
  <si>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</si>
  <si>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</si>
  <si>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</si>
  <si>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</si>
  <si>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</si>
  <si>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</si>
  <si>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</si>
  <si>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</si>
  <si>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</si>
  <si>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</si>
  <si>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</si>
  <si>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</si>
  <si>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</si>
  <si>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</si>
  <si>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</si>
  <si>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</si>
  <si>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</si>
  <si>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</si>
  <si>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</si>
  <si>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</si>
  <si>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</si>
  <si>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</si>
  <si>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</si>
  <si>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</si>
  <si>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</si>
  <si>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</si>
  <si>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</si>
  <si>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</si>
  <si>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</si>
  <si>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</si>
  <si>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</si>
  <si>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</si>
  <si>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</si>
  <si>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</si>
  <si>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</si>
  <si>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</si>
  <si>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</si>
  <si>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</si>
  <si>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</si>
  <si>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</si>
  <si>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</si>
  <si>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</si>
  <si>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</si>
  <si>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</si>
  <si>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</si>
  <si>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</si>
  <si>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</si>
  <si>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</si>
  <si>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</si>
  <si>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</si>
  <si>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</si>
  <si>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</si>
  <si>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</si>
  <si>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</si>
  <si>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</si>
  <si>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</si>
  <si>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</si>
  <si>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</si>
  <si>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</si>
  <si>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</si>
  <si>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</si>
  <si>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</si>
  <si>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</si>
  <si>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</si>
  <si>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</si>
  <si>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</si>
  <si>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</si>
  <si>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</si>
  <si>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</si>
  <si>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</si>
  <si>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</si>
  <si>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</si>
  <si>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</si>
  <si>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</si>
  <si>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</si>
  <si>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</si>
  <si>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</si>
  <si>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</si>
  <si>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</si>
  <si>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</si>
  <si>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</si>
  <si>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</si>
  <si>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</si>
  <si>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</si>
  <si>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</si>
  <si>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</si>
  <si>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</si>
  <si>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</si>
  <si>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</si>
  <si>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</si>
  <si>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</si>
  <si>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</si>
  <si>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</si>
  <si>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</si>
  <si>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</si>
  <si>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</si>
  <si>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</si>
  <si>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</si>
  <si>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</si>
  <si>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</si>
  <si>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</si>
  <si>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</si>
  <si>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</si>
  <si>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</si>
  <si>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</si>
  <si>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</si>
  <si>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</si>
  <si>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</si>
  <si>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</si>
  <si>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</si>
  <si>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</si>
  <si>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</si>
  <si>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</si>
  <si>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</si>
  <si>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</si>
  <si>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</si>
  <si>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</si>
  <si>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</si>
  <si>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</si>
  <si>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</si>
  <si>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</si>
  <si>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</si>
  <si>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</si>
  <si>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</si>
  <si>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</si>
  <si>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</si>
  <si>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</si>
  <si>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</si>
  <si>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</si>
  <si>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</si>
  <si>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</si>
  <si>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</si>
  <si>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</si>
  <si>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</si>
  <si>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</si>
  <si>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</si>
  <si>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</si>
  <si>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</si>
  <si>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</si>
  <si>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</si>
  <si>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</si>
  <si>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</si>
  <si>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</si>
  <si>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</si>
  <si>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</si>
  <si>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</si>
  <si>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</si>
  <si>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</si>
  <si>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</si>
  <si>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</si>
  <si>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</si>
  <si>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</si>
  <si>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</si>
  <si>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</si>
  <si>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</si>
  <si>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</si>
  <si>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</si>
  <si>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</si>
  <si>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</si>
  <si>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</si>
  <si>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</si>
  <si>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</si>
  <si>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</si>
  <si>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</si>
  <si>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</si>
  <si>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</si>
  <si>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</si>
  <si>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</si>
  <si>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</si>
  <si>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</si>
  <si>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</si>
  <si>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</si>
  <si>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</si>
  <si>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</si>
  <si>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</si>
  <si>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</si>
  <si>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</si>
  <si>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</si>
  <si>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</si>
  <si>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</si>
  <si>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</si>
  <si>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</si>
  <si>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</si>
  <si>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</si>
  <si>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</si>
  <si>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</si>
  <si>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</si>
  <si>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</si>
  <si>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</si>
  <si>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</si>
  <si>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</si>
  <si>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</si>
  <si>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</si>
  <si>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</si>
  <si>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</si>
  <si>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</si>
  <si>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</si>
  <si>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</si>
  <si>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</si>
  <si>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</si>
  <si>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</si>
  <si>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</si>
  <si>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</si>
  <si>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</si>
  <si>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</si>
  <si>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</si>
  <si>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</si>
  <si>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</si>
  <si>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</si>
  <si>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</si>
  <si>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</si>
  <si>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</si>
  <si>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</si>
  <si>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</si>
  <si>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</si>
  <si>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</si>
  <si>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</si>
  <si>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</si>
  <si>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</si>
  <si>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</si>
  <si>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</si>
  <si>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</si>
  <si>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</si>
  <si>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</si>
  <si>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</si>
  <si>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</si>
  <si>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</si>
  <si>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</si>
  <si>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</si>
  <si>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</si>
  <si>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</si>
  <si>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</si>
  <si>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</si>
  <si>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</si>
  <si>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</si>
  <si>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</si>
  <si>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</si>
  <si>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</si>
  <si>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</si>
  <si>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</si>
  <si>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</si>
  <si>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</si>
  <si>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</si>
  <si>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</si>
  <si>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</si>
  <si>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</si>
  <si>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</si>
  <si>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</si>
  <si>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</si>
  <si>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</si>
  <si>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</si>
  <si>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</si>
  <si>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</si>
  <si>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</si>
  <si>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</si>
  <si>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</si>
  <si>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</si>
  <si>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</si>
  <si>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</si>
  <si>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</si>
  <si>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</si>
  <si>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</si>
  <si>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</si>
  <si>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</si>
  <si>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</si>
  <si>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</si>
  <si>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</si>
  <si>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</si>
  <si>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</si>
  <si>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</si>
  <si>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</si>
  <si>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</si>
  <si>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</si>
  <si>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</si>
  <si>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</si>
  <si>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</si>
  <si>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</si>
  <si>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</si>
  <si>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</si>
  <si>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</si>
  <si>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</si>
  <si>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</si>
  <si>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</si>
  <si>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</si>
  <si>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</si>
  <si>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</si>
  <si>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</si>
  <si>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</si>
  <si>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</si>
  <si>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</si>
  <si>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</si>
  <si>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</si>
  <si>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</si>
  <si>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</si>
  <si>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</si>
  <si>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</si>
  <si>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</si>
  <si>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</si>
  <si>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</si>
  <si>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</si>
  <si>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</si>
  <si>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</si>
  <si>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</si>
  <si>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</si>
  <si>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</si>
  <si>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</si>
  <si>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</si>
  <si>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</si>
  <si>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</si>
  <si>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</si>
  <si>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</si>
  <si>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</si>
  <si>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</si>
  <si>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</si>
  <si>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</si>
  <si>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</si>
  <si>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</si>
  <si>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</si>
  <si>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</si>
  <si>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</si>
  <si>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</si>
  <si>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</si>
  <si>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</si>
  <si>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</si>
  <si>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</si>
  <si>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</si>
  <si>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</si>
  <si>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</si>
  <si>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</si>
  <si>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</si>
  <si>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</si>
  <si>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</si>
  <si>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</si>
  <si>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</si>
  <si>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</si>
  <si>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</si>
  <si>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</si>
  <si>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</si>
  <si>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</si>
  <si>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</si>
  <si>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</si>
  <si>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</si>
  <si>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</si>
  <si>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</si>
  <si>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</si>
  <si>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</si>
  <si>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</si>
  <si>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</si>
  <si>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</si>
  <si>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</si>
  <si>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</si>
  <si>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</si>
  <si>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</si>
  <si>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</si>
  <si>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</si>
  <si>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</si>
  <si>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</si>
  <si>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</si>
  <si>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</si>
  <si>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</si>
  <si>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</si>
  <si>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</si>
  <si>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</si>
  <si>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</si>
  <si>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</si>
  <si>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</si>
  <si>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</si>
  <si>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</si>
  <si>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</si>
  <si>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</si>
  <si>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</si>
  <si>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</si>
  <si>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</si>
  <si>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</si>
  <si>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</si>
  <si>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</si>
  <si>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</si>
  <si>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</si>
  <si>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</si>
  <si>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</si>
  <si>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</si>
  <si>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</si>
  <si>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</si>
  <si>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</si>
  <si>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</si>
  <si>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</si>
  <si>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</si>
  <si>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</si>
  <si>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</si>
  <si>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</si>
  <si>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</si>
  <si>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</si>
  <si>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</si>
  <si>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</si>
  <si>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</si>
  <si>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</si>
  <si>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</si>
  <si>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</si>
  <si>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</si>
  <si>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</si>
  <si>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</si>
  <si>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</si>
  <si>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</si>
  <si>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</si>
  <si>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</si>
  <si>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</si>
  <si>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</si>
  <si>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</si>
  <si>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</si>
  <si>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</si>
  <si>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</si>
  <si>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</si>
  <si>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</si>
  <si>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</si>
  <si>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</si>
  <si>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</si>
  <si>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</si>
  <si>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</si>
  <si>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</si>
  <si>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</si>
  <si>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</si>
  <si>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</si>
  <si>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</si>
  <si>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</si>
  <si>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</si>
  <si>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</si>
  <si>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</si>
  <si>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</si>
  <si>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</si>
  <si>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</si>
  <si>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</si>
  <si>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</si>
  <si>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</si>
  <si>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</si>
  <si>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</si>
  <si>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</si>
  <si>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</si>
  <si>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</si>
  <si>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</si>
  <si>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</si>
  <si>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</si>
  <si>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</si>
  <si>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</si>
  <si>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</si>
  <si>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</si>
  <si>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</si>
  <si>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</si>
  <si>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</si>
  <si>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</si>
  <si>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</si>
  <si>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</si>
  <si>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</si>
  <si>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</si>
  <si>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</si>
  <si>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</si>
  <si>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</si>
  <si>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</si>
  <si>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</si>
  <si>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</si>
  <si>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</si>
  <si>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</si>
  <si>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</si>
  <si>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</si>
  <si>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</si>
  <si>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</si>
  <si>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</si>
  <si>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</si>
  <si>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</si>
  <si>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</si>
  <si>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</si>
  <si>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</si>
  <si>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</si>
  <si>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</si>
  <si>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</si>
  <si>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</si>
  <si>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</si>
  <si>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</si>
  <si>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</si>
  <si>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</si>
  <si>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</si>
  <si>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</si>
  <si>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</si>
  <si>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</si>
  <si>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</si>
  <si>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</si>
  <si>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</si>
  <si>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</si>
  <si>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</si>
  <si>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</si>
  <si>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</si>
  <si>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</si>
  <si>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</si>
  <si>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</si>
  <si>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</si>
  <si>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</si>
  <si>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</si>
  <si>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</si>
  <si>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</si>
  <si>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</si>
  <si>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</si>
  <si>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</si>
  <si>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</si>
  <si>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</si>
  <si>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</si>
  <si>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</si>
  <si>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</si>
  <si>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</si>
  <si>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</si>
  <si>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</si>
  <si>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</si>
  <si>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</si>
  <si>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</si>
  <si>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</si>
  <si>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</si>
  <si>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</si>
  <si>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</si>
  <si>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</si>
  <si>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</si>
  <si>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</si>
  <si>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</si>
  <si>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</si>
  <si>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</si>
  <si>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</si>
  <si>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</si>
  <si>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</si>
  <si>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</si>
  <si>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</si>
  <si>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</si>
  <si>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</si>
  <si>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</si>
  <si>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</si>
  <si>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</si>
  <si>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</si>
  <si>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</si>
  <si>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</si>
  <si>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</si>
  <si>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</si>
  <si>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</si>
  <si>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</si>
  <si>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</si>
  <si>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</si>
  <si>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</si>
  <si>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</si>
  <si>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</si>
  <si>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</si>
  <si>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</si>
  <si>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</si>
  <si>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</si>
  <si>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</si>
  <si>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</si>
  <si>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</si>
  <si>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</si>
  <si>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</si>
  <si>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</si>
  <si>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</si>
  <si>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</si>
  <si>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</si>
  <si>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</si>
  <si>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</si>
  <si>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</si>
  <si>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</si>
  <si>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</si>
  <si>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</si>
  <si>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</si>
  <si>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</si>
  <si>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</si>
  <si>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</si>
  <si>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</si>
  <si>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</si>
  <si>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</si>
  <si>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</si>
  <si>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</si>
  <si>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</si>
  <si>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</si>
  <si>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</si>
  <si>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</si>
  <si>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</si>
  <si>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</si>
  <si>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</si>
  <si>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</si>
  <si>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</si>
  <si>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</si>
  <si>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</si>
  <si>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</si>
  <si>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</si>
  <si>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</si>
  <si>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</si>
  <si>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</si>
  <si>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</si>
  <si>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</si>
  <si>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</si>
  <si>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</si>
  <si>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</si>
  <si>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</si>
  <si>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</si>
  <si>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</si>
  <si>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</si>
  <si>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</si>
  <si>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</si>
  <si>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</si>
  <si>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</si>
  <si>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</si>
  <si>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</si>
  <si>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</si>
  <si>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</si>
  <si>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</si>
  <si>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</si>
  <si>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</si>
  <si>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</si>
  <si>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</si>
  <si>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</si>
  <si>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</si>
  <si>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</si>
  <si>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</si>
  <si>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</si>
  <si>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</si>
  <si>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</si>
  <si>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</si>
  <si>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</si>
  <si>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</si>
  <si>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</si>
  <si>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</si>
  <si>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</si>
  <si>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</si>
  <si>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</si>
  <si>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</si>
  <si>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</si>
  <si>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</si>
  <si>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</si>
  <si>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</si>
  <si>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</si>
  <si>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</si>
  <si>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</si>
  <si>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</si>
  <si>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</si>
  <si>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</si>
  <si>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</si>
  <si>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</si>
  <si>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</si>
  <si>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</si>
  <si>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</si>
  <si>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</si>
  <si>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</si>
  <si>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</si>
  <si>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</si>
  <si>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</si>
  <si>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</si>
  <si>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</si>
  <si>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</si>
  <si>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</si>
  <si>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</si>
  <si>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</si>
  <si>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</si>
  <si>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</si>
  <si>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</si>
  <si>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</si>
  <si>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</si>
  <si>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</si>
  <si>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</si>
  <si>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</si>
  <si>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</si>
  <si>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</si>
  <si>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</si>
  <si>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</si>
  <si>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</si>
  <si>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</si>
  <si>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</si>
  <si>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</si>
  <si>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</si>
  <si>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</si>
  <si>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</si>
  <si>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</si>
  <si>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</si>
  <si>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</si>
  <si>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</si>
  <si>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</si>
  <si>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</si>
  <si>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</si>
  <si>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</si>
  <si>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</si>
  <si>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</si>
  <si>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</si>
  <si>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</si>
  <si>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</si>
  <si>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</si>
  <si>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</si>
  <si>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</si>
  <si>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</si>
  <si>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</si>
  <si>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</si>
  <si>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</si>
  <si>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</si>
  <si>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</si>
  <si>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</si>
  <si>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</si>
  <si>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</si>
  <si>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</si>
  <si>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</si>
  <si>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</si>
  <si>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</si>
  <si>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</si>
  <si>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</si>
  <si>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</si>
  <si>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</si>
  <si>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</si>
  <si>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</si>
  <si>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</si>
  <si>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</si>
  <si>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</si>
  <si>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</si>
  <si>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</si>
  <si>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</si>
  <si>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</si>
  <si>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</si>
  <si>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</si>
  <si>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</si>
  <si>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</si>
  <si>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</si>
  <si>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</si>
  <si>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</si>
  <si>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</si>
  <si>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</si>
  <si>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</si>
  <si>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</si>
  <si>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</si>
  <si>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</si>
  <si>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</si>
  <si>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</si>
  <si>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</si>
  <si>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</si>
  <si>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</si>
  <si>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</si>
  <si>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</si>
  <si>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</si>
  <si>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</si>
  <si>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</si>
  <si>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</si>
  <si>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</si>
  <si>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</si>
  <si>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</si>
  <si>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</si>
  <si>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</si>
  <si>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</si>
  <si>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</si>
  <si>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</si>
  <si>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</si>
  <si>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</si>
  <si>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</si>
  <si>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</si>
  <si>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</si>
  <si>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</si>
  <si>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</si>
  <si>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</si>
  <si>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</si>
  <si>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</si>
  <si>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</si>
  <si>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</si>
  <si>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</si>
  <si>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</si>
  <si>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</si>
  <si>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</si>
  <si>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</si>
  <si>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</si>
  <si>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</si>
  <si>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</si>
  <si>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</si>
  <si>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</si>
  <si>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</si>
  <si>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</si>
  <si>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</si>
  <si>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</si>
  <si>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</si>
  <si>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</si>
  <si>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</si>
  <si>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</si>
  <si>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</si>
  <si>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</si>
  <si>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</si>
  <si>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</si>
  <si>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</si>
  <si>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</si>
  <si>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</si>
  <si>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</si>
  <si>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</si>
  <si>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</si>
  <si>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</si>
  <si>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</si>
  <si>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</si>
  <si>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</si>
  <si>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</si>
  <si>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</si>
  <si>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</si>
  <si>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</si>
  <si>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</si>
  <si>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</si>
  <si>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</si>
  <si>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</si>
  <si>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</si>
  <si>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</si>
  <si>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</si>
  <si>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</si>
  <si>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</si>
  <si>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</si>
  <si>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</si>
  <si>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</si>
  <si>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</si>
  <si>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</si>
  <si>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</si>
  <si>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</si>
  <si>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</si>
  <si>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</si>
  <si>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</si>
  <si>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</si>
  <si>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</si>
  <si>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</si>
  <si>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</si>
  <si>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</si>
  <si>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</si>
  <si>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</si>
  <si>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</si>
  <si>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</si>
  <si>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</si>
  <si>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</si>
  <si>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</si>
  <si>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</si>
  <si>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</si>
  <si>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</si>
  <si>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</si>
  <si>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</si>
  <si>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</si>
  <si>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</si>
  <si>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</si>
  <si>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</si>
  <si>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</si>
  <si>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</si>
  <si>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</si>
  <si>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</si>
  <si>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</si>
  <si>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</si>
  <si>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</si>
  <si>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</si>
  <si>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</si>
  <si>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</si>
  <si>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</si>
  <si>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</si>
  <si>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</si>
  <si>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</si>
  <si>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</si>
  <si>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</si>
  <si>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</si>
  <si>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</si>
  <si>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</si>
  <si>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</si>
  <si>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</si>
  <si>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</si>
  <si>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</si>
  <si>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</si>
  <si>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</si>
  <si>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</si>
  <si>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</si>
  <si>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</si>
  <si>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</si>
  <si>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</si>
  <si>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</si>
  <si>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</si>
  <si>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</si>
  <si>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</si>
  <si>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</si>
  <si>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</si>
  <si>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</si>
  <si>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</si>
  <si>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</si>
  <si>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</si>
  <si>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</si>
  <si>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</si>
  <si>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</si>
  <si>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</si>
  <si>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</si>
  <si>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</si>
  <si>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</si>
  <si>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</si>
  <si>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</si>
  <si>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</si>
  <si>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</si>
  <si>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</si>
  <si>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</si>
  <si>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</si>
  <si>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</si>
  <si>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</si>
  <si>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</si>
  <si>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</si>
  <si>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</si>
  <si>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</si>
  <si>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</si>
  <si>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</si>
  <si>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</si>
  <si>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</si>
  <si>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</si>
  <si>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</si>
  <si>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</si>
  <si>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</si>
  <si>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</si>
  <si>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</si>
  <si>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</si>
  <si>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</si>
  <si>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</si>
  <si>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</si>
  <si>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</si>
  <si>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</si>
  <si>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</si>
  <si>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</si>
  <si>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</si>
  <si>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</si>
  <si>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</si>
  <si>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</si>
  <si>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</si>
  <si>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</si>
  <si>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</si>
  <si>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</si>
  <si>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</si>
  <si>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</si>
  <si>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</si>
  <si>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</si>
  <si>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</si>
  <si>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</si>
  <si>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</si>
  <si>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</si>
  <si>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</si>
  <si>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</si>
  <si>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</si>
  <si>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</si>
  <si>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</si>
  <si>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</si>
  <si>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</si>
  <si>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</si>
  <si>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</si>
  <si>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</si>
  <si>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</si>
  <si>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</si>
  <si>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</si>
  <si>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</si>
  <si>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</si>
  <si>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</si>
  <si>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</si>
  <si>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</si>
  <si>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</si>
  <si>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</si>
  <si>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</si>
  <si>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</si>
  <si>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</si>
  <si>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</si>
  <si>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</si>
  <si>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</si>
  <si>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</si>
  <si>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</si>
  <si>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</si>
  <si>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</si>
  <si>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</si>
  <si>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</si>
  <si>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</si>
  <si>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</si>
  <si>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</si>
  <si>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</si>
  <si>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</si>
  <si>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</si>
  <si>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</si>
  <si>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</si>
  <si>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</si>
  <si>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</si>
  <si>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</si>
  <si>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</si>
  <si>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</si>
  <si>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</si>
  <si>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</si>
  <si>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</si>
  <si>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</si>
  <si>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</si>
  <si>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</si>
  <si>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</si>
  <si>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</si>
  <si>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</si>
  <si>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</si>
  <si>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</si>
  <si>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</si>
  <si>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</si>
  <si>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</si>
  <si>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</si>
  <si>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</si>
  <si>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</si>
  <si>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</si>
  <si>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</si>
  <si>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</si>
  <si>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</si>
  <si>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</si>
  <si>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</si>
  <si>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</si>
  <si>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</si>
  <si>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</si>
  <si>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</si>
  <si>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</si>
  <si>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</si>
  <si>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</si>
  <si>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</si>
  <si>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</si>
  <si>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</si>
  <si>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</si>
  <si>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</si>
  <si>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</si>
  <si>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</si>
  <si>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</si>
  <si>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</si>
  <si>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</si>
  <si>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</si>
  <si>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</si>
  <si>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</si>
  <si>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</si>
  <si>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</si>
  <si>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</si>
  <si>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</si>
  <si>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</si>
  <si>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</si>
  <si>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</si>
  <si>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</si>
  <si>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</si>
  <si>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</si>
  <si>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</si>
  <si>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</si>
  <si>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</si>
  <si>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</si>
  <si>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</si>
  <si>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</si>
  <si>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</si>
  <si>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</si>
  <si>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</si>
  <si>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</si>
  <si>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</si>
  <si>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</si>
  <si>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</si>
  <si>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</si>
  <si>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</si>
  <si>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</si>
  <si>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</si>
  <si>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</si>
  <si>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</si>
  <si>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</si>
  <si>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</si>
  <si>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</si>
  <si>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</si>
  <si>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</si>
  <si>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</si>
  <si>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</si>
  <si>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</si>
  <si>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</si>
  <si>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</si>
  <si>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</si>
  <si>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</si>
  <si>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</si>
  <si>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</si>
  <si>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</si>
  <si>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</si>
  <si>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</si>
  <si>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</si>
  <si>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</si>
  <si>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</si>
  <si>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</si>
  <si>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</si>
  <si>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</si>
  <si>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</si>
  <si>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</si>
  <si>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</si>
  <si>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</si>
  <si>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</si>
  <si>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</si>
  <si>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</si>
  <si>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</si>
  <si>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</si>
  <si>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</si>
  <si>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</si>
  <si>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</si>
  <si>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</si>
  <si>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</si>
  <si>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</si>
  <si>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</si>
  <si>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</si>
  <si>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</si>
  <si>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</si>
  <si>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</si>
  <si>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</si>
  <si>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</si>
  <si>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</si>
  <si>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</si>
  <si>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</si>
  <si>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</si>
  <si>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</si>
  <si>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</si>
  <si>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</si>
  <si>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</si>
  <si>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</si>
  <si>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</si>
  <si>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</si>
  <si>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</si>
  <si>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</si>
  <si>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</si>
  <si>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</si>
  <si>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</si>
  <si>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</si>
  <si>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</si>
  <si>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</si>
  <si>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</si>
  <si>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</si>
  <si>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</si>
  <si>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</si>
  <si>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</si>
  <si>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</si>
  <si>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</si>
  <si>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</si>
  <si>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</si>
  <si>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</si>
  <si>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</si>
  <si>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</si>
  <si>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</si>
  <si>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</si>
  <si>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</si>
  <si>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</si>
  <si>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</si>
  <si>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</si>
  <si>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</si>
  <si>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</si>
  <si>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</si>
  <si>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</si>
  <si>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</si>
  <si>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</si>
  <si>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</si>
  <si>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</si>
  <si>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</si>
  <si>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</si>
  <si>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</si>
  <si>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</si>
  <si>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</si>
  <si>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</si>
  <si>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</si>
  <si>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</si>
  <si>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</si>
  <si>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</si>
  <si>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</si>
  <si>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</si>
  <si>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</si>
  <si>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</si>
  <si>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</si>
  <si>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</si>
  <si>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</si>
  <si>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</si>
  <si>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</si>
  <si>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</si>
  <si>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</si>
  <si>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</si>
  <si>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</si>
  <si>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</si>
  <si>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</si>
  <si>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</si>
  <si>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</si>
  <si>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</si>
  <si>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</si>
  <si>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</si>
  <si>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</si>
  <si>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</si>
  <si>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</si>
  <si>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</si>
  <si>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</si>
  <si>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</si>
  <si>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</si>
  <si>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</si>
  <si>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</si>
  <si>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</si>
  <si>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</si>
  <si>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</si>
  <si>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</si>
  <si>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</si>
  <si>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</si>
  <si>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</si>
  <si>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</si>
  <si>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</si>
  <si>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</si>
  <si>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</si>
  <si>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</si>
  <si>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</si>
  <si>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</si>
  <si>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</si>
  <si>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</si>
  <si>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</si>
  <si>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</si>
  <si>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</si>
  <si>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</si>
  <si>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</si>
  <si>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</si>
  <si>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</si>
  <si>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</si>
  <si>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</si>
  <si>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</si>
  <si>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</si>
  <si>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</si>
  <si>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</si>
  <si>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</si>
  <si>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</si>
  <si>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</si>
  <si>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</si>
  <si>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</si>
  <si>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</si>
  <si>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</si>
  <si>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</si>
  <si>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</si>
  <si>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</si>
  <si>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</si>
  <si>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</si>
  <si>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</si>
  <si>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</si>
  <si>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</si>
  <si>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</si>
  <si>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</si>
  <si>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</si>
  <si>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</si>
  <si>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</si>
  <si>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</si>
  <si>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</si>
  <si>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</si>
  <si>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</si>
  <si>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</si>
  <si>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</si>
  <si>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</si>
  <si>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</si>
  <si>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</si>
  <si>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</si>
  <si>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</si>
  <si>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</si>
  <si>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</si>
  <si>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</si>
  <si>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</si>
  <si>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</si>
  <si>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</si>
  <si>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</si>
  <si>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</si>
  <si>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</si>
  <si>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</si>
  <si>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</si>
  <si>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</si>
  <si>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</si>
  <si>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</si>
  <si>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</si>
  <si>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</si>
  <si>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</si>
  <si>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</si>
  <si>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</si>
  <si>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</si>
  <si>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</si>
  <si>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</si>
  <si>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</si>
  <si>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</si>
  <si>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</si>
  <si>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</si>
  <si>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</si>
  <si>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</si>
  <si>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</si>
  <si>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</si>
  <si>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</si>
  <si>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</si>
  <si>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</si>
  <si>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</si>
  <si>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</si>
  <si>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</si>
  <si>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</si>
  <si>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</si>
  <si>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</si>
  <si>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</si>
  <si>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</si>
  <si>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</si>
  <si>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</si>
  <si>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</si>
  <si>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</si>
  <si>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</si>
  <si>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</si>
  <si>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</si>
  <si>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</si>
  <si>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</si>
  <si>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</si>
  <si>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</si>
  <si>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</si>
  <si>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</si>
  <si>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</si>
  <si>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</si>
  <si>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</si>
  <si>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</si>
  <si>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</si>
  <si>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</si>
  <si>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</si>
  <si>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</si>
  <si>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</si>
  <si>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</si>
  <si>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</si>
  <si>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</si>
  <si>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</si>
  <si>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</si>
  <si>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</si>
  <si>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</si>
  <si>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</si>
  <si>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</si>
  <si>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</si>
  <si>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</si>
  <si>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</si>
  <si>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</si>
  <si>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</si>
  <si>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</si>
  <si>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</si>
  <si>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</si>
  <si>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</si>
  <si>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</si>
  <si>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</si>
  <si>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</si>
  <si>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</si>
  <si>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</si>
  <si>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</si>
  <si>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</si>
  <si>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</si>
  <si>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</si>
  <si>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</si>
  <si>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</si>
  <si>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</si>
  <si>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</si>
  <si>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</si>
  <si>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</si>
  <si>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</si>
  <si>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</si>
  <si>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</si>
  <si>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</si>
  <si>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</si>
  <si>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</si>
  <si>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</si>
  <si>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</si>
  <si>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</si>
  <si>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</si>
  <si>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</si>
  <si>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</si>
  <si>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</si>
  <si>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</si>
  <si>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</si>
  <si>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</si>
  <si>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</si>
  <si>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</si>
  <si>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</si>
  <si>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</si>
  <si>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</si>
  <si>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</si>
  <si>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</si>
  <si>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</si>
  <si>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</si>
  <si>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</si>
  <si>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</si>
  <si>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</si>
  <si>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</si>
  <si>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</si>
  <si>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</si>
  <si>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</si>
  <si>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</si>
  <si>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</si>
  <si>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</si>
  <si>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</si>
  <si>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</si>
  <si>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</si>
  <si>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</si>
  <si>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</si>
  <si>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</si>
  <si>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</si>
  <si>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</si>
  <si>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</si>
  <si>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</si>
  <si>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</si>
  <si>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</si>
  <si>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</si>
  <si>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</si>
  <si>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</si>
  <si>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</si>
  <si>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</si>
  <si>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</si>
  <si>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</si>
  <si>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</si>
  <si>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</si>
  <si>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</si>
  <si>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</si>
  <si>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</si>
  <si>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</si>
  <si>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</si>
  <si>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</si>
  <si>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</si>
  <si>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</si>
  <si>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</si>
  <si>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</si>
  <si>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</si>
  <si>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</si>
  <si>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</si>
  <si>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</si>
  <si>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</si>
  <si>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</si>
  <si>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</si>
  <si>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</si>
  <si>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</si>
  <si>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</si>
  <si>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</si>
  <si>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</si>
  <si>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</si>
  <si>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</si>
  <si>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</si>
  <si>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</si>
  <si>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</si>
  <si>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</si>
  <si>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</si>
  <si>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</si>
  <si>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</si>
  <si>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</si>
  <si>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</si>
  <si>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</si>
  <si>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</si>
  <si>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</si>
  <si>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</si>
  <si>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</si>
  <si>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</si>
  <si>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</si>
  <si>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</si>
  <si>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</si>
  <si>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</si>
  <si>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</si>
  <si>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</si>
  <si>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</si>
  <si>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</si>
  <si>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</si>
  <si>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</si>
  <si>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</si>
  <si>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</si>
  <si>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</si>
  <si>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</si>
  <si>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</si>
  <si>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</si>
  <si>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</si>
  <si>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</si>
  <si>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</si>
  <si>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</si>
  <si>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</si>
  <si>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</si>
  <si>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</si>
  <si>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</si>
  <si>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</si>
  <si>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</si>
  <si>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</si>
  <si>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</si>
  <si>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</si>
  <si>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</si>
  <si>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</si>
  <si>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</si>
  <si>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</si>
  <si>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</si>
  <si>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</si>
  <si>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</si>
  <si>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</si>
  <si>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</si>
  <si>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</si>
  <si>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</si>
  <si>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</si>
  <si>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</si>
  <si>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</si>
  <si>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</si>
  <si>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</si>
  <si>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</si>
  <si>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</si>
  <si>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</si>
  <si>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</si>
  <si>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</si>
  <si>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</si>
  <si>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</si>
  <si>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</si>
  <si>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</si>
  <si>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</si>
  <si>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</si>
  <si>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</si>
  <si>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</si>
  <si>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</si>
  <si>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</si>
  <si>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</si>
  <si>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</si>
  <si>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</si>
  <si>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</si>
  <si>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</si>
  <si>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</si>
  <si>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</si>
  <si>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</si>
  <si>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</si>
  <si>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</si>
  <si>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</si>
  <si>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</si>
  <si>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</si>
  <si>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</si>
  <si>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</si>
  <si>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</si>
  <si>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</si>
  <si>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</si>
  <si>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</si>
  <si>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</si>
  <si>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</si>
  <si>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</si>
  <si>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</si>
  <si>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</si>
  <si>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</si>
  <si>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</si>
  <si>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</si>
  <si>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</si>
  <si>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</si>
  <si>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</si>
  <si>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</si>
  <si>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</si>
  <si>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</si>
  <si>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</si>
  <si>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</si>
  <si>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</si>
  <si>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</si>
  <si>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</si>
  <si>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</si>
  <si>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</si>
  <si>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</si>
  <si>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</si>
  <si>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</si>
  <si>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</si>
  <si>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</si>
  <si>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</si>
  <si>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</si>
  <si>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</si>
  <si>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</si>
  <si>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</si>
  <si>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</si>
  <si>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</si>
  <si>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</si>
  <si>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</si>
  <si>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</si>
  <si>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</si>
  <si>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</si>
  <si>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</si>
  <si>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</si>
  <si>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</si>
  <si>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</si>
  <si>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</si>
  <si>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</si>
  <si>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</si>
  <si>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</si>
  <si>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</si>
  <si>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</si>
  <si>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</si>
  <si>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</si>
  <si>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</si>
  <si>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</si>
  <si>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</si>
  <si>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</si>
  <si>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</si>
  <si>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</si>
  <si>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</si>
  <si>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</si>
  <si>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</si>
  <si>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</si>
  <si>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</si>
  <si>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</si>
  <si>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</si>
  <si>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</si>
  <si>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</si>
  <si>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</si>
  <si>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</si>
  <si>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</si>
  <si>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</si>
  <si>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</si>
  <si>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</si>
  <si>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</si>
  <si>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</si>
  <si>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</si>
  <si>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</si>
  <si>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</si>
  <si>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</si>
  <si>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</si>
  <si>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</si>
  <si>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</si>
  <si>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</si>
  <si>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</si>
  <si>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</si>
  <si>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</si>
  <si>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</si>
  <si>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</si>
  <si>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</si>
  <si>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</si>
  <si>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</si>
  <si>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</si>
  <si>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</si>
  <si>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</si>
  <si>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</si>
  <si>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</si>
  <si>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</si>
  <si>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</si>
  <si>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</si>
  <si>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</si>
  <si>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</si>
  <si>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</si>
  <si>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</si>
  <si>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</si>
  <si>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</si>
  <si>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</si>
  <si>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</si>
  <si>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</si>
  <si>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</si>
  <si>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</si>
  <si>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</si>
  <si>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</si>
  <si>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</si>
  <si>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</si>
  <si>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</si>
  <si>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</si>
  <si>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</si>
  <si>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</si>
  <si>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</si>
  <si>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</si>
  <si>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</si>
  <si>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</si>
  <si>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</si>
  <si>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</si>
  <si>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</si>
  <si>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</si>
  <si>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</si>
  <si>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</si>
  <si>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</si>
  <si>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</si>
  <si>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</si>
  <si>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</si>
  <si>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</si>
  <si>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</si>
  <si>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</si>
  <si>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</si>
  <si>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</si>
  <si>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</si>
  <si>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</si>
  <si>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</si>
  <si>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</si>
  <si>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</si>
  <si>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</si>
  <si>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</si>
  <si>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</si>
  <si>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</si>
  <si>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</si>
  <si>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</si>
  <si>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</si>
  <si>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</si>
  <si>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</si>
  <si>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</si>
  <si>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</si>
  <si>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</si>
  <si>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</si>
  <si>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</si>
  <si>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</si>
  <si>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</si>
  <si>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</si>
  <si>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</si>
  <si>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</si>
  <si>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</si>
  <si>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</si>
  <si>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</si>
  <si>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</si>
  <si>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</si>
  <si>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</si>
  <si>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</si>
  <si>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</si>
  <si>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</si>
  <si>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</si>
  <si>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</si>
  <si>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</si>
  <si>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</si>
  <si>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</si>
  <si>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</si>
  <si>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</si>
  <si>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</si>
  <si>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</si>
  <si>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</si>
  <si>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</si>
  <si>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</si>
  <si>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</si>
  <si>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</si>
  <si>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</si>
  <si>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</si>
  <si>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</si>
  <si>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</si>
  <si>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</si>
  <si>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</si>
  <si>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</si>
  <si>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</si>
  <si>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</si>
  <si>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</si>
  <si>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</si>
  <si>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</si>
  <si>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</si>
  <si>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</si>
  <si>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</si>
  <si>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</si>
  <si>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</si>
  <si>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</si>
  <si>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</si>
  <si>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</si>
  <si>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</si>
  <si>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</si>
  <si>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</si>
  <si>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</si>
  <si>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</si>
  <si>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</si>
  <si>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</si>
  <si>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</si>
  <si>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</si>
  <si>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</si>
  <si>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</si>
  <si>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</si>
  <si>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</si>
  <si>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</si>
  <si>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</si>
  <si>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</si>
  <si>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</si>
  <si>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</si>
  <si>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</si>
  <si>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</si>
  <si>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</si>
  <si>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</si>
  <si>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</si>
  <si>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</si>
  <si>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</si>
  <si>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</si>
  <si>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</si>
  <si>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</si>
  <si>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</si>
  <si>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</si>
  <si>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</si>
  <si>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</si>
  <si>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</si>
  <si>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</si>
  <si>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</si>
  <si>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</si>
  <si>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</si>
  <si>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</si>
  <si>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</si>
  <si>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</si>
  <si>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</si>
  <si>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</si>
  <si>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</si>
  <si>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</si>
  <si>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</si>
  <si>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</si>
  <si>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</si>
  <si>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</si>
  <si>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</si>
  <si>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</si>
  <si>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</si>
  <si>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</si>
  <si>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</si>
  <si>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</si>
  <si>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</si>
  <si>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</si>
  <si>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</si>
  <si>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</si>
  <si>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</si>
  <si>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</si>
  <si>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</si>
  <si>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</si>
  <si>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</si>
  <si>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</si>
  <si>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</si>
  <si>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</si>
  <si>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</si>
  <si>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</si>
  <si>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</si>
  <si>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</si>
  <si>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</si>
  <si>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</si>
  <si>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</si>
  <si>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</si>
  <si>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</si>
  <si>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</si>
  <si>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</si>
  <si>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</si>
  <si>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</si>
  <si>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</si>
  <si>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</si>
  <si>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</si>
  <si>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</si>
  <si>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</si>
  <si>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</si>
  <si>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</si>
  <si>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</si>
  <si>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</si>
  <si>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</si>
  <si>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</si>
  <si>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</si>
  <si>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</si>
  <si>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</si>
  <si>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</si>
  <si>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</si>
  <si>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</si>
  <si>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</si>
  <si>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</si>
  <si>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</si>
  <si>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</si>
  <si>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</si>
  <si>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</si>
  <si>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</si>
  <si>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</si>
  <si>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</si>
  <si>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</si>
  <si>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</si>
  <si>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</si>
  <si>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</si>
  <si>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</si>
  <si>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</si>
  <si>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</si>
  <si>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</si>
  <si>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</si>
  <si>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</si>
  <si>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</si>
  <si>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</si>
  <si>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</si>
  <si>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</si>
  <si>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</si>
  <si>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</si>
  <si>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</si>
  <si>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</si>
  <si>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</si>
  <si>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</si>
  <si>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</si>
  <si>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</si>
  <si>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</si>
  <si>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</si>
  <si>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</si>
  <si>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</si>
  <si>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</si>
  <si>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</si>
  <si>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</si>
  <si>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</si>
  <si>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</si>
  <si>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</si>
  <si>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</si>
  <si>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</si>
  <si>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</si>
  <si>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</si>
  <si>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</si>
  <si>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</si>
  <si>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</si>
  <si>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</si>
  <si>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</si>
  <si>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</si>
  <si>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</si>
  <si>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</si>
  <si>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</si>
  <si>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</si>
  <si>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</si>
  <si>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</si>
  <si>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</si>
  <si>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</si>
  <si>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</si>
  <si>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</si>
  <si>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</si>
  <si>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</si>
  <si>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</si>
  <si>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</si>
  <si>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</si>
  <si>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</si>
  <si>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</si>
  <si>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</si>
  <si>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</si>
  <si>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</si>
  <si>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</si>
  <si>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</si>
  <si>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</si>
  <si>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</si>
  <si>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</si>
  <si>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</si>
  <si>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</si>
  <si>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</si>
  <si>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</si>
  <si>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</si>
  <si>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</si>
  <si>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</si>
  <si>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</si>
  <si>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</si>
  <si>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</si>
  <si>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</si>
  <si>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</si>
  <si>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</si>
  <si>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</si>
  <si>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</si>
  <si>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</si>
  <si>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</si>
  <si>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</si>
  <si>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</si>
  <si>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</si>
  <si>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</si>
  <si>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</si>
  <si>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</si>
  <si>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</si>
  <si>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</si>
  <si>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</si>
  <si>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</si>
  <si>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</si>
  <si>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</si>
  <si>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</si>
  <si>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</si>
  <si>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</si>
  <si>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</si>
  <si>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</si>
  <si>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</si>
  <si>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</si>
  <si>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</si>
  <si>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</si>
  <si>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</si>
  <si>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</si>
  <si>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</si>
  <si>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</si>
  <si>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</si>
  <si>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</si>
  <si>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</si>
  <si>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</si>
  <si>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</si>
  <si>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</si>
  <si>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</si>
  <si>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</si>
  <si>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</si>
  <si>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</si>
  <si>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</si>
  <si>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</si>
  <si>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</si>
  <si>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</si>
  <si>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</si>
  <si>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</si>
  <si>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</si>
  <si>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</si>
  <si>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</si>
  <si>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</si>
  <si>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</si>
  <si>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</si>
  <si>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</si>
  <si>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</si>
  <si>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</si>
  <si>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</si>
  <si>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</si>
  <si>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</si>
  <si>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</si>
  <si>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</si>
  <si>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</si>
  <si>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</si>
  <si>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</si>
  <si>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</si>
  <si>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</si>
  <si>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</si>
  <si>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</si>
  <si>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</si>
  <si>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</si>
  <si>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</si>
  <si>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</si>
  <si>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</si>
  <si>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</si>
  <si>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</si>
  <si>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</si>
  <si>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</si>
  <si>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</si>
  <si>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</si>
  <si>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</si>
  <si>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</si>
  <si>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</si>
  <si>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</si>
  <si>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</si>
  <si>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</si>
  <si>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</si>
  <si>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</si>
  <si>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</si>
  <si>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</si>
  <si>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</si>
  <si>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</si>
  <si>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</si>
  <si>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</si>
  <si>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</si>
  <si>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</si>
  <si>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</si>
  <si>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</si>
  <si>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</si>
  <si>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</si>
  <si>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</si>
  <si>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</si>
  <si>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</si>
  <si>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</si>
  <si>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</si>
  <si>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</si>
  <si>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</si>
  <si>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</si>
  <si>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</si>
  <si>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</si>
  <si>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</si>
  <si>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</si>
  <si>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</si>
  <si>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</si>
  <si>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</si>
  <si>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</si>
  <si>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</si>
  <si>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</si>
  <si>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</si>
  <si>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</si>
  <si>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</si>
  <si>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</si>
  <si>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</si>
  <si>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</si>
  <si>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</si>
  <si>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</si>
  <si>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</si>
  <si>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</si>
  <si>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</si>
  <si>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</si>
  <si>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</si>
  <si>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</si>
  <si>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</si>
  <si>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</si>
  <si>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</si>
  <si>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</si>
  <si>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</si>
  <si>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</si>
  <si>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</si>
  <si>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</si>
  <si>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</si>
  <si>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</si>
  <si>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</si>
  <si>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</si>
  <si>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</si>
  <si>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</si>
  <si>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</si>
  <si>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</si>
  <si>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</si>
  <si>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</si>
  <si>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</si>
  <si>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</si>
  <si>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</si>
  <si>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</si>
  <si>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</si>
  <si>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</si>
  <si>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</si>
  <si>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</si>
  <si>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</si>
  <si>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</si>
  <si>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</si>
  <si>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</si>
  <si>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</si>
  <si>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</si>
  <si>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</si>
  <si>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</si>
  <si>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</si>
  <si>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</si>
  <si>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</si>
  <si>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</si>
  <si>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</si>
  <si>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</si>
  <si>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</si>
  <si>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</si>
  <si>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</si>
  <si>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</si>
  <si>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</si>
  <si>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</si>
  <si>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</si>
  <si>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</si>
  <si>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</si>
  <si>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</si>
  <si>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</si>
  <si>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</si>
  <si>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</si>
  <si>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</si>
  <si>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</si>
  <si>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</si>
  <si>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</si>
  <si>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</si>
  <si>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</si>
  <si>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</si>
  <si>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</si>
  <si>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</si>
  <si>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</si>
  <si>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</si>
  <si>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</si>
  <si>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</si>
  <si>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</si>
  <si>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</si>
  <si>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</si>
  <si>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</si>
  <si>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</si>
  <si>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</si>
  <si>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</si>
  <si>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</si>
  <si>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</si>
  <si>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</si>
  <si>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</si>
  <si>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</si>
  <si>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</si>
  <si>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</si>
  <si>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</si>
  <si>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</si>
  <si>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</si>
  <si>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</si>
  <si>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</si>
  <si>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</si>
  <si>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</si>
  <si>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</si>
  <si>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</si>
  <si>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</si>
  <si>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</si>
  <si>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</si>
  <si>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</si>
  <si>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</si>
  <si>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</si>
  <si>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</si>
  <si>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</si>
  <si>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</si>
  <si>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</si>
  <si>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</si>
  <si>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</si>
  <si>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</si>
  <si>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</si>
  <si>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</si>
  <si>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</si>
  <si>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</si>
  <si>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</si>
  <si>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</si>
  <si>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</si>
  <si>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</si>
  <si>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</si>
  <si>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</si>
  <si>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</si>
  <si>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</si>
  <si>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</si>
  <si>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</si>
  <si>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</si>
  <si>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</si>
  <si>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</si>
  <si>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</si>
  <si>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</si>
  <si>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</si>
  <si>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</si>
  <si>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</si>
  <si>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</si>
  <si>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</si>
  <si>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</si>
  <si>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</si>
  <si>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</si>
  <si>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</si>
  <si>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</si>
  <si>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</si>
  <si>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</si>
  <si>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</si>
  <si>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</si>
  <si>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</si>
  <si>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</si>
  <si>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</si>
  <si>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</si>
  <si>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</si>
  <si>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</si>
  <si>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</si>
  <si>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</si>
  <si>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</si>
  <si>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</si>
  <si>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</si>
  <si>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</si>
  <si>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</si>
  <si>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</si>
  <si>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</si>
  <si>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</si>
  <si>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</si>
  <si>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</si>
  <si>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</si>
  <si>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</si>
  <si>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</si>
  <si>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</si>
  <si>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</si>
  <si>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</si>
  <si>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</si>
  <si>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</si>
  <si>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</si>
  <si>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</si>
  <si>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</si>
  <si>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</si>
  <si>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</si>
  <si>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</si>
  <si>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</si>
  <si>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</si>
  <si>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</si>
  <si>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</si>
  <si>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</si>
  <si>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</si>
  <si>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</si>
  <si>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</si>
  <si>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</si>
  <si>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</si>
  <si>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</si>
  <si>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</si>
  <si>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</si>
  <si>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</si>
  <si>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</si>
  <si>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</si>
  <si>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</si>
  <si>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</si>
  <si>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</si>
  <si>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</si>
  <si>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</si>
  <si>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</si>
  <si>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</si>
  <si>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</si>
  <si>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</si>
  <si>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</si>
  <si>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</si>
  <si>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</si>
  <si>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</si>
  <si>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</si>
  <si>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</si>
  <si>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</si>
  <si>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</si>
  <si>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</si>
  <si>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</si>
  <si>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</si>
  <si>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</si>
  <si>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</si>
  <si>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</si>
  <si>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</si>
  <si>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</si>
  <si>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</si>
  <si>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</si>
  <si>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</si>
  <si>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</si>
  <si>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</si>
  <si>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</si>
  <si>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</si>
  <si>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</si>
  <si>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</si>
  <si>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</si>
  <si>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</si>
  <si>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</si>
  <si>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</si>
  <si>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</si>
  <si>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</si>
  <si>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</si>
  <si>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</si>
  <si>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</si>
  <si>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</si>
  <si>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</si>
  <si>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</si>
  <si>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</si>
  <si>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</si>
  <si>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</si>
  <si>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</si>
  <si>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</si>
  <si>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</si>
  <si>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</si>
  <si>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</si>
  <si>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</si>
  <si>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</si>
  <si>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</si>
  <si>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</si>
  <si>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</si>
  <si>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</si>
  <si>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</si>
  <si>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</si>
  <si>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</si>
  <si>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</si>
  <si>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</si>
  <si>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</si>
  <si>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</si>
  <si>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</si>
  <si>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</si>
  <si>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</si>
  <si>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</si>
  <si>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</si>
  <si>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</si>
  <si>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</si>
  <si>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</si>
  <si>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</si>
  <si>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</si>
  <si>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</si>
  <si>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</si>
  <si>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</si>
  <si>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</si>
  <si>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</si>
  <si>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</si>
  <si>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</si>
  <si>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</si>
  <si>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</si>
  <si>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</si>
  <si>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</si>
  <si>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</si>
  <si>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</si>
  <si>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</si>
  <si>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</si>
  <si>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</si>
  <si>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</si>
  <si>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</si>
  <si>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</si>
  <si>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</si>
  <si>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</si>
  <si>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</si>
  <si>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</si>
  <si>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</si>
  <si>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</si>
  <si>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</si>
  <si>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</si>
  <si>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</si>
  <si>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</si>
  <si>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</si>
  <si>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</si>
  <si>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</si>
  <si>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</si>
  <si>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</si>
  <si>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</si>
  <si>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</si>
  <si>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</si>
  <si>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</si>
  <si>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</si>
  <si>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</si>
  <si>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</si>
  <si>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</si>
  <si>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</si>
  <si>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</si>
  <si>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</si>
  <si>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</si>
  <si>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</si>
  <si>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</si>
  <si>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</si>
  <si>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</si>
  <si>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</si>
  <si>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</si>
  <si>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</si>
  <si>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</si>
  <si>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</si>
  <si>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</si>
  <si>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</si>
  <si>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</si>
  <si>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</si>
  <si>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</si>
  <si>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</si>
  <si>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</si>
  <si>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</si>
  <si>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</si>
  <si>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</si>
  <si>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</si>
  <si>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</si>
  <si>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</si>
  <si>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</si>
  <si>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</si>
  <si>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</si>
  <si>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</si>
  <si>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</si>
  <si>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</si>
  <si>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</si>
  <si>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</si>
  <si>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</si>
  <si>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</si>
  <si>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</si>
  <si>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</si>
  <si>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</si>
  <si>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</si>
  <si>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</si>
  <si>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</si>
  <si>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</si>
  <si>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</si>
  <si>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</si>
  <si>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</si>
  <si>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</si>
  <si>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</si>
  <si>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</si>
  <si>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</si>
  <si>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</si>
  <si>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</si>
  <si>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</si>
  <si>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</si>
  <si>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</si>
  <si>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</si>
  <si>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</si>
  <si>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</si>
  <si>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</si>
  <si>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</si>
  <si>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</si>
  <si>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</si>
  <si>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</si>
  <si>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</si>
  <si>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</si>
  <si>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</si>
  <si>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</si>
  <si>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</si>
  <si>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</si>
  <si>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</si>
  <si>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</si>
  <si>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</si>
  <si>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</si>
  <si>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</si>
  <si>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</si>
  <si>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</si>
  <si>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</si>
  <si>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</si>
  <si>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</si>
  <si>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</si>
  <si>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</si>
  <si>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</si>
  <si>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</si>
  <si>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</si>
  <si>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</si>
  <si>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</si>
  <si>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</si>
  <si>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</si>
  <si>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</si>
  <si>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</si>
  <si>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</si>
  <si>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</si>
  <si>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</si>
  <si>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</si>
  <si>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</si>
  <si>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</si>
  <si>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</si>
  <si>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</si>
  <si>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</si>
  <si>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</si>
  <si>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</si>
  <si>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</si>
  <si>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</si>
  <si>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</si>
  <si>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</si>
  <si>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</si>
  <si>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</si>
  <si>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</si>
  <si>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</si>
  <si>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</si>
  <si>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</si>
  <si>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</si>
  <si>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</si>
  <si>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</si>
  <si>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</si>
  <si>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</si>
  <si>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</si>
  <si>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</si>
  <si>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</si>
  <si>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</si>
  <si>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</si>
  <si>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</si>
  <si>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</si>
  <si>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</si>
  <si>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</si>
  <si>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</si>
  <si>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</si>
  <si>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</si>
  <si>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</si>
  <si>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</si>
  <si>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</si>
  <si>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</si>
  <si>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</si>
  <si>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</si>
  <si>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</si>
  <si>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</si>
  <si>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</si>
  <si>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</si>
  <si>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</si>
  <si>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</si>
  <si>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</si>
  <si>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</si>
  <si>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</si>
  <si>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</si>
  <si>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</si>
  <si>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</si>
  <si>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</si>
  <si>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</si>
  <si>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</si>
  <si>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</si>
  <si>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</si>
  <si>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</si>
  <si>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</si>
  <si>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</si>
  <si>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</si>
  <si>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</si>
  <si>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</si>
  <si>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</si>
  <si>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</si>
  <si>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</si>
  <si>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</si>
  <si>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</si>
  <si>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</si>
  <si>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</si>
  <si>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</si>
  <si>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</si>
  <si>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</si>
  <si>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</si>
  <si>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</si>
  <si>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</si>
  <si>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</si>
  <si>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</si>
  <si>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</si>
  <si>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</si>
  <si>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</si>
  <si>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</si>
  <si>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</si>
  <si>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</si>
  <si>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</si>
  <si>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</si>
  <si>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</si>
  <si>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</si>
  <si>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</si>
  <si>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</si>
  <si>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</si>
  <si>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</si>
  <si>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</si>
  <si>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</si>
  <si>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</si>
  <si>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</si>
  <si>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</si>
  <si>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</si>
  <si>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</si>
  <si>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</si>
  <si>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</si>
  <si>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</si>
  <si>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</si>
  <si>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</si>
  <si>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</si>
  <si>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</si>
  <si>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</si>
  <si>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</si>
  <si>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</si>
  <si>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</si>
  <si>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</si>
  <si>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</si>
  <si>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</si>
  <si>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</si>
  <si>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</si>
  <si>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</si>
  <si>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</si>
  <si>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</si>
  <si>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</si>
  <si>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</si>
  <si>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</si>
  <si>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</si>
  <si>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</si>
  <si>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</si>
  <si>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</si>
  <si>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</si>
  <si>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</si>
  <si>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</si>
  <si>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</si>
  <si>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</si>
  <si>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</si>
  <si>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</si>
  <si>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</si>
  <si>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</si>
  <si>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</si>
  <si>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</si>
  <si>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</si>
  <si>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</si>
  <si>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</si>
  <si>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</si>
  <si>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</si>
  <si>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</si>
  <si>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</si>
  <si>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</si>
  <si>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</si>
  <si>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</si>
  <si>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</si>
  <si>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</si>
  <si>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</si>
  <si>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</si>
  <si>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</si>
  <si>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</si>
  <si>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</si>
  <si>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</si>
  <si>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</si>
  <si>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</si>
  <si>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</si>
  <si>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</si>
  <si>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</si>
  <si>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</si>
  <si>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</si>
  <si>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</si>
  <si>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</si>
  <si>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</si>
  <si>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</si>
  <si>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</si>
  <si>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</si>
  <si>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</si>
  <si>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</si>
  <si>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</si>
  <si>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</si>
  <si>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</si>
  <si>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</si>
  <si>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</si>
  <si>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</si>
  <si>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</si>
  <si>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</si>
  <si>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</si>
  <si>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</si>
  <si>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</si>
  <si>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</si>
  <si>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</si>
  <si>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</si>
  <si>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</si>
  <si>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</si>
  <si>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</si>
  <si>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</si>
  <si>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</si>
  <si>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</si>
  <si>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</si>
  <si>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</si>
  <si>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</si>
  <si>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</si>
  <si>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</si>
  <si>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</si>
  <si>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</si>
  <si>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</si>
  <si>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</si>
  <si>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</si>
  <si>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</si>
  <si>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</si>
  <si>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</si>
  <si>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</si>
  <si>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</si>
  <si>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</si>
  <si>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</si>
  <si>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</si>
  <si>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</si>
  <si>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</si>
  <si>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</si>
  <si>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</si>
  <si>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</si>
  <si>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</si>
  <si>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</si>
  <si>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</si>
  <si>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</si>
  <si>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</si>
  <si>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</si>
  <si>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</si>
  <si>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</si>
  <si>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</si>
  <si>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</si>
  <si>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</si>
  <si>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</si>
  <si>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</si>
  <si>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</si>
  <si>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</si>
  <si>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</si>
  <si>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</si>
  <si>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</si>
  <si>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</si>
  <si>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</si>
  <si>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</si>
  <si>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</si>
  <si>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</si>
  <si>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</si>
  <si>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</si>
  <si>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</si>
  <si>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</si>
  <si>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</si>
  <si>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</si>
  <si>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</si>
  <si>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</si>
  <si>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</si>
  <si>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</si>
  <si>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</si>
  <si>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</si>
  <si>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</si>
  <si>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</si>
  <si>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</si>
  <si>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</si>
  <si>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</si>
  <si>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</si>
  <si>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</si>
  <si>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</si>
  <si>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</si>
  <si>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</si>
  <si>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</si>
  <si>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</si>
  <si>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</si>
  <si>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</si>
  <si>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</si>
  <si>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</si>
  <si>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</si>
  <si>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</si>
  <si>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</si>
  <si>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</si>
  <si>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</si>
  <si>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</si>
  <si>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</si>
  <si>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</si>
  <si>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</si>
  <si>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</si>
  <si>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</si>
  <si>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</si>
  <si>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</si>
  <si>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</si>
  <si>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</si>
  <si>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</si>
  <si>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</si>
  <si>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</si>
  <si>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</si>
  <si>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</si>
  <si>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</si>
  <si>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</si>
  <si>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</si>
  <si>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</si>
  <si>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</si>
  <si>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</si>
  <si>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</si>
  <si>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</si>
  <si>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</si>
  <si>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</si>
  <si>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</si>
  <si>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</si>
  <si>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</si>
  <si>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</si>
  <si>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</si>
  <si>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</si>
  <si>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</si>
  <si>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</si>
  <si>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</si>
  <si>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</si>
  <si>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</si>
  <si>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</si>
  <si>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</si>
  <si>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</si>
  <si>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</si>
  <si>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</si>
  <si>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</si>
  <si>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</si>
  <si>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</si>
  <si>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</si>
  <si>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</si>
  <si>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</si>
  <si>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</si>
  <si>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</si>
  <si>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</si>
  <si>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</si>
  <si>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</si>
  <si>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</si>
  <si>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</si>
  <si>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</si>
  <si>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</si>
  <si>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</si>
  <si>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</si>
  <si>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</si>
  <si>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</si>
  <si>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</si>
  <si>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</si>
  <si>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</si>
  <si>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</si>
  <si>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</si>
  <si>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</si>
  <si>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</si>
  <si>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</si>
  <si>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</si>
  <si>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</si>
  <si>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</si>
  <si>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</si>
  <si>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</si>
  <si>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</si>
  <si>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</si>
  <si>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</si>
  <si>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</si>
  <si>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</si>
  <si>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</si>
  <si>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</si>
  <si>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</si>
  <si>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</si>
  <si>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</si>
  <si>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</si>
  <si>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</si>
  <si>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</si>
  <si>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</si>
  <si>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</si>
  <si>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</si>
  <si>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</si>
  <si>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</si>
  <si>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</si>
  <si>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</si>
  <si>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</si>
  <si>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</si>
  <si>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</si>
  <si>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</si>
  <si>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</si>
  <si>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</si>
  <si>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</si>
  <si>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</si>
  <si>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</si>
  <si>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</si>
  <si>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</si>
  <si>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</si>
  <si>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</si>
  <si>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</si>
  <si>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</si>
  <si>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</si>
  <si>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</si>
  <si>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</si>
  <si>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</si>
  <si>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</si>
  <si>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</si>
  <si>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</si>
  <si>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</si>
  <si>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</si>
  <si>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</si>
  <si>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</si>
  <si>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</si>
  <si>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</si>
  <si>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</si>
  <si>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</si>
  <si>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</si>
  <si>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</si>
  <si>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</si>
  <si>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</si>
  <si>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</si>
  <si>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</si>
  <si>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</si>
  <si>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</si>
  <si>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</si>
  <si>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</si>
  <si>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</si>
  <si>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</si>
  <si>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</si>
  <si>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</si>
  <si>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</si>
  <si>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</si>
  <si>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</si>
  <si>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</si>
  <si>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</si>
  <si>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</si>
  <si>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</si>
  <si>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</si>
  <si>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</si>
  <si>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</si>
  <si>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</si>
  <si>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</si>
  <si>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</si>
  <si>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</si>
  <si>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</si>
  <si>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</si>
  <si>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</si>
  <si>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</si>
  <si>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</si>
  <si>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</si>
  <si>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</si>
  <si>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</si>
  <si>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</si>
  <si>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</si>
  <si>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</si>
  <si>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</si>
  <si>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</si>
  <si>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</si>
  <si>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</si>
  <si>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</si>
  <si>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</si>
  <si>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</si>
  <si>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</si>
  <si>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</si>
  <si>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</si>
  <si>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</si>
  <si>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</si>
  <si>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</si>
  <si>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</si>
  <si>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</si>
  <si>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</si>
  <si>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</si>
  <si>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</si>
  <si>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</si>
  <si>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</si>
  <si>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</si>
  <si>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</si>
  <si>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</si>
  <si>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</si>
  <si>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</si>
  <si>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</si>
  <si>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</si>
  <si>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</si>
  <si>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</si>
  <si>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</si>
  <si>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</si>
  <si>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</si>
  <si>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</si>
  <si>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</si>
  <si>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</si>
  <si>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</si>
  <si>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</si>
  <si>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</si>
  <si>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</si>
  <si>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</si>
  <si>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</si>
  <si>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</si>
  <si>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</si>
  <si>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</si>
  <si>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</si>
  <si>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</si>
  <si>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</si>
  <si>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</si>
  <si>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</si>
  <si>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</si>
  <si>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</si>
  <si>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</si>
  <si>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</si>
  <si>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</si>
  <si>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</si>
  <si>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</si>
  <si>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</si>
  <si>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</si>
  <si>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</si>
  <si>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</si>
  <si>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</si>
  <si>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</si>
  <si>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</si>
  <si>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</si>
  <si>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</si>
  <si>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</si>
  <si>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</si>
  <si>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</si>
  <si>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</si>
  <si>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</si>
  <si>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</si>
  <si>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</si>
  <si>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</si>
  <si>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</si>
  <si>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</si>
  <si>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</si>
  <si>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</si>
  <si>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</si>
  <si>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</si>
  <si>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</si>
  <si>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</si>
  <si>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</si>
  <si>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</si>
  <si>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</si>
  <si>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</si>
  <si>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</si>
  <si>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</si>
  <si>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</si>
  <si>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</si>
  <si>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</si>
  <si>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</si>
  <si>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</si>
  <si>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</si>
  <si>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</si>
  <si>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</si>
  <si>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</si>
  <si>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</si>
  <si>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</si>
  <si>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</si>
  <si>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</si>
  <si>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</si>
  <si>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</si>
  <si>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</si>
  <si>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</si>
  <si>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</si>
  <si>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</si>
  <si>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</si>
  <si>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</si>
  <si>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</si>
  <si>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</si>
  <si>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</si>
  <si>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</si>
  <si>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</si>
  <si>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</si>
  <si>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</si>
  <si>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</si>
  <si>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</si>
  <si>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</si>
  <si>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</si>
  <si>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</si>
  <si>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</si>
  <si>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</si>
  <si>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</si>
  <si>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</si>
  <si>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</si>
  <si>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</si>
  <si>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</si>
  <si>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</si>
  <si>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</si>
  <si>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</si>
  <si>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</si>
  <si>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</si>
  <si>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</si>
  <si>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</si>
  <si>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</si>
  <si>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</si>
  <si>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</si>
  <si>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</si>
  <si>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</si>
  <si>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</si>
  <si>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</si>
  <si>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</si>
  <si>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</si>
  <si>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</si>
  <si>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</si>
  <si>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</si>
  <si>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</si>
  <si>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</si>
  <si>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</si>
  <si>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</si>
  <si>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</si>
  <si>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</si>
  <si>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</si>
  <si>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</si>
  <si>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</si>
  <si>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</si>
  <si>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</si>
  <si>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</si>
  <si>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</si>
  <si>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</si>
  <si>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</si>
  <si>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</si>
  <si>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</si>
  <si>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</si>
  <si>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</si>
  <si>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</si>
  <si>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</si>
  <si>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</si>
  <si>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</si>
  <si>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</si>
  <si>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</si>
  <si>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</si>
  <si>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</si>
  <si>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</si>
  <si>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</si>
  <si>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</si>
  <si>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</si>
  <si>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</si>
  <si>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</si>
  <si>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</si>
  <si>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</si>
  <si>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</si>
  <si>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</si>
  <si>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</si>
  <si>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</si>
  <si>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</si>
  <si>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</si>
  <si>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</si>
  <si>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</si>
  <si>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</si>
  <si>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</si>
  <si>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</si>
  <si>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</si>
  <si>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</si>
  <si>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</si>
  <si>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</si>
  <si>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</si>
  <si>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</si>
  <si>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</si>
  <si>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</si>
  <si>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</si>
  <si>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</si>
  <si>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</si>
  <si>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</si>
  <si>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</si>
  <si>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</si>
  <si>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</si>
  <si>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</si>
  <si>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</si>
  <si>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</si>
  <si>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</si>
  <si>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</si>
  <si>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</si>
  <si>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</si>
  <si>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</si>
  <si>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</si>
  <si>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</si>
  <si>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</si>
  <si>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</si>
  <si>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</si>
  <si>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</si>
  <si>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</si>
  <si>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</si>
  <si>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</si>
  <si>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</si>
  <si>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</si>
  <si>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</si>
  <si>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</si>
  <si>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</si>
  <si>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</si>
  <si>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</si>
  <si>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</si>
  <si>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</si>
  <si>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</si>
  <si>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</si>
  <si>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</si>
  <si>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</si>
  <si>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</si>
  <si>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</si>
  <si>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</si>
  <si>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</si>
  <si>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</si>
  <si>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</si>
  <si>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</si>
  <si>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</si>
  <si>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</si>
  <si>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</si>
  <si>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</si>
  <si>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</si>
  <si>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</si>
  <si>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</si>
  <si>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</si>
  <si>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</si>
  <si>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</si>
  <si>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</si>
  <si>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</si>
  <si>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</si>
  <si>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</si>
  <si>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</si>
  <si>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</si>
  <si>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</si>
  <si>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</si>
  <si>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</si>
  <si>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</si>
  <si>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</si>
  <si>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</si>
  <si>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</si>
  <si>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</si>
  <si>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</si>
  <si>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</si>
  <si>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</si>
  <si>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</si>
  <si>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</si>
  <si>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</si>
  <si>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</si>
  <si>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</si>
  <si>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</si>
  <si>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</si>
  <si>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</si>
  <si>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</si>
  <si>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</si>
  <si>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</si>
  <si>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</si>
  <si>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</si>
  <si>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</si>
  <si>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</si>
  <si>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</si>
  <si>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</si>
  <si>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</si>
  <si>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</si>
  <si>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</si>
  <si>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</si>
  <si>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</si>
  <si>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</si>
  <si>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</si>
  <si>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</si>
  <si>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</si>
  <si>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</si>
  <si>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</si>
  <si>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</si>
  <si>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</si>
  <si>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</si>
  <si>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</si>
  <si>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</si>
  <si>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</si>
  <si>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</si>
  <si>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</si>
  <si>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</si>
  <si>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</si>
  <si>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</si>
  <si>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</si>
  <si>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</si>
  <si>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</si>
  <si>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</si>
  <si>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</si>
  <si>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</si>
  <si>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</si>
  <si>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</si>
  <si>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</si>
  <si>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</si>
  <si>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</si>
  <si>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</si>
  <si>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</si>
  <si>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</si>
  <si>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</si>
  <si>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</si>
  <si>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</si>
  <si>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</si>
  <si>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</si>
  <si>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</si>
  <si>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</si>
  <si>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</si>
  <si>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</si>
  <si>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</si>
  <si>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</si>
  <si>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</si>
  <si>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</si>
  <si>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</si>
  <si>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</si>
  <si>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</si>
  <si>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</si>
  <si>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</si>
  <si>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</si>
  <si>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</si>
  <si>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</si>
  <si>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</si>
  <si>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</si>
  <si>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</si>
  <si>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</si>
  <si>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</si>
  <si>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</si>
  <si>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</si>
  <si>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</si>
  <si>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</si>
  <si>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</si>
  <si>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</si>
  <si>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</si>
  <si>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</si>
  <si>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</si>
  <si>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</si>
  <si>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</si>
  <si>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</si>
  <si>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</si>
  <si>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</si>
  <si>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</si>
  <si>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</si>
  <si>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</si>
  <si>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</si>
  <si>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</si>
  <si>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</si>
  <si>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</si>
  <si>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</si>
  <si>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</si>
  <si>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</si>
  <si>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</si>
  <si>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</si>
  <si>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</si>
  <si>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</si>
  <si>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</si>
  <si>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</si>
  <si>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</si>
  <si>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</si>
  <si>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</si>
  <si>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</si>
  <si>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</si>
  <si>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</si>
  <si>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</si>
  <si>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</si>
  <si>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</si>
  <si>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</si>
  <si>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</si>
  <si>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</si>
  <si>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</si>
  <si>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</si>
  <si>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</si>
  <si>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</si>
  <si>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</si>
  <si>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</si>
  <si>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</si>
  <si>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</si>
  <si>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</si>
  <si>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</si>
  <si>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</si>
  <si>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</si>
  <si>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</si>
  <si>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</si>
  <si>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</si>
  <si>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</si>
  <si>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</si>
  <si>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</si>
  <si>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</si>
  <si>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</si>
  <si>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</si>
  <si>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</si>
  <si>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</si>
  <si>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</si>
  <si>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</si>
  <si>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</si>
  <si>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</si>
  <si>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</si>
  <si>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</si>
  <si>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</si>
  <si>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</si>
  <si>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</si>
  <si>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</si>
  <si>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</si>
  <si>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</si>
  <si>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</si>
  <si>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</si>
  <si>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</si>
  <si>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</si>
  <si>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</si>
  <si>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</si>
  <si>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</si>
  <si>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</si>
  <si>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</si>
  <si>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</si>
  <si>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</si>
  <si>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</si>
  <si>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</si>
  <si>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</si>
  <si>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</si>
  <si>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</si>
  <si>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</si>
  <si>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</si>
  <si>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</si>
  <si>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</si>
  <si>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</si>
  <si>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</si>
  <si>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</si>
  <si>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</si>
  <si>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</si>
  <si>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</si>
  <si>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</si>
  <si>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</si>
  <si>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</si>
  <si>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</si>
  <si>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</si>
  <si>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</si>
  <si>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</si>
  <si>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</si>
  <si>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</si>
  <si>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</si>
  <si>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</si>
  <si>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</si>
  <si>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</si>
  <si>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</si>
  <si>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</si>
  <si>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</si>
  <si>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</si>
  <si>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</si>
  <si>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</si>
  <si>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</si>
  <si>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</si>
  <si>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</si>
  <si>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</si>
  <si>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</si>
  <si>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</si>
  <si>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</si>
  <si>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</si>
  <si>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</si>
  <si>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</si>
  <si>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</si>
  <si>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</si>
  <si>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</si>
  <si>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</si>
  <si>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</si>
  <si>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</si>
  <si>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</si>
  <si>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</si>
  <si>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</si>
  <si>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</si>
  <si>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</si>
  <si>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</si>
  <si>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</si>
  <si>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</si>
  <si>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</si>
  <si>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</si>
  <si>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</si>
  <si>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</si>
  <si>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</si>
  <si>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</si>
  <si>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</si>
  <si>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</si>
  <si>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</si>
  <si>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</si>
  <si>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</si>
  <si>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</si>
  <si>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</si>
  <si>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</si>
  <si>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</si>
  <si>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</si>
  <si>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</si>
  <si>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</si>
  <si>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</si>
  <si>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</si>
  <si>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</si>
  <si>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</si>
  <si>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</si>
  <si>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</si>
  <si>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</si>
  <si>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</si>
  <si>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</si>
  <si>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</si>
  <si>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</si>
  <si>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</si>
  <si>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</si>
  <si>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</si>
  <si>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</si>
  <si>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</si>
  <si>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</si>
  <si>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</si>
  <si>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</si>
  <si>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</si>
  <si>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</si>
  <si>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</si>
  <si>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</si>
  <si>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</si>
  <si>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</si>
  <si>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</si>
  <si>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</si>
  <si>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</si>
  <si>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</si>
  <si>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</si>
  <si>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</si>
  <si>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</si>
  <si>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</si>
  <si>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</si>
  <si>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</si>
  <si>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</si>
  <si>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</si>
  <si>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</si>
  <si>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</si>
  <si>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</si>
  <si>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</si>
  <si>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</si>
  <si>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</si>
  <si>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</si>
  <si>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</si>
  <si>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</si>
  <si>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</si>
  <si>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</si>
  <si>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</si>
  <si>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</si>
  <si>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</si>
  <si>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</si>
  <si>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</si>
  <si>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</si>
  <si>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</si>
  <si>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</si>
  <si>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</si>
  <si>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</si>
  <si>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</si>
  <si>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</si>
  <si>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</si>
  <si>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</si>
  <si>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</si>
  <si>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</si>
  <si>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</si>
  <si>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</si>
  <si>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</si>
  <si>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</si>
  <si>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</si>
  <si>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</si>
  <si>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</si>
  <si>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</si>
  <si>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</si>
  <si>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</si>
  <si>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</si>
  <si>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</si>
  <si>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</si>
  <si>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</si>
  <si>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</si>
  <si>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</si>
  <si>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</si>
  <si>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</si>
  <si>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</si>
  <si>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</si>
  <si>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</si>
  <si>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</si>
  <si>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</si>
  <si>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</si>
  <si>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</si>
  <si>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</si>
  <si>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</si>
  <si>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</si>
  <si>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</si>
  <si>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</si>
  <si>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</si>
  <si>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</si>
  <si>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</si>
  <si>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</si>
  <si>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</si>
  <si>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</si>
  <si>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</si>
  <si>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</si>
  <si>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</si>
  <si>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</si>
  <si>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</si>
  <si>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</si>
  <si>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</si>
  <si>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</si>
  <si>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</si>
  <si>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</si>
  <si>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</si>
  <si>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</si>
  <si>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</si>
  <si>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</si>
  <si>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</si>
  <si>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</si>
  <si>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</si>
  <si>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</si>
  <si>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</si>
  <si>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</si>
  <si>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</si>
  <si>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</si>
  <si>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</si>
  <si>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</si>
  <si>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</si>
  <si>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</si>
  <si>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</si>
  <si>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</si>
  <si>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</si>
  <si>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</si>
  <si>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</si>
  <si>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</si>
  <si>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</si>
  <si>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</si>
  <si>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</si>
  <si>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</si>
  <si>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</si>
  <si>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</si>
  <si>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</si>
  <si>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</si>
  <si>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</si>
  <si>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</si>
  <si>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</si>
  <si>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</si>
  <si>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</si>
  <si>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</si>
  <si>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</si>
  <si>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</si>
  <si>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</si>
  <si>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</si>
  <si>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</si>
  <si>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</si>
  <si>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</si>
  <si>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</si>
  <si>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</si>
  <si>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</si>
  <si>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</si>
  <si>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</si>
  <si>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</si>
  <si>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</si>
  <si>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</si>
  <si>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</si>
  <si>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</si>
  <si>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</si>
  <si>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</si>
  <si>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</si>
  <si>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</si>
  <si>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</si>
  <si>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</si>
  <si>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</si>
  <si>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</si>
  <si>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</si>
  <si>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</si>
  <si>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</si>
  <si>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</si>
  <si>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</si>
  <si>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</si>
  <si>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</si>
  <si>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</si>
  <si>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</si>
  <si>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</si>
  <si>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</si>
  <si>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</si>
  <si>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</si>
  <si>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</si>
  <si>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</si>
  <si>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</si>
  <si>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</si>
  <si>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</si>
  <si>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</si>
  <si>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</si>
  <si>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</si>
  <si>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</si>
  <si>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</si>
  <si>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</si>
  <si>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</si>
  <si>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</si>
  <si>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</si>
  <si>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</si>
  <si>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</si>
  <si>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</si>
  <si>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</si>
  <si>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</si>
  <si>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</si>
  <si>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</si>
  <si>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</si>
  <si>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</si>
  <si>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</si>
  <si>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</si>
  <si>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</si>
  <si>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</si>
  <si>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</si>
  <si>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</si>
  <si>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</si>
  <si>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</si>
  <si>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</si>
  <si>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</si>
  <si>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</si>
  <si>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</si>
  <si>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</si>
  <si>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</si>
  <si>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</si>
  <si>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</si>
  <si>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</si>
  <si>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</si>
  <si>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</si>
  <si>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</si>
  <si>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</si>
  <si>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</si>
  <si>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</si>
  <si>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</si>
  <si>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</si>
  <si>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</si>
  <si>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</si>
  <si>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</si>
  <si>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</si>
  <si>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</si>
  <si>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</si>
  <si>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</si>
  <si>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</si>
  <si>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</si>
  <si>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</si>
  <si>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</si>
  <si>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</si>
  <si>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</si>
  <si>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</si>
  <si>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</si>
  <si>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</si>
  <si>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</si>
  <si>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</si>
  <si>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</si>
  <si>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</si>
  <si>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</si>
  <si>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</si>
  <si>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</si>
  <si>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</si>
  <si>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</si>
  <si>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</si>
  <si>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</si>
  <si>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</si>
  <si>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</si>
  <si>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</si>
  <si>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</si>
  <si>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</si>
  <si>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</si>
  <si>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</si>
  <si>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</si>
  <si>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</si>
  <si>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</si>
  <si>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</si>
  <si>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</si>
  <si>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</si>
  <si>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</si>
  <si>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</si>
  <si>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</si>
  <si>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</si>
  <si>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</si>
  <si>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</si>
  <si>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</si>
  <si>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</si>
  <si>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</si>
  <si>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</si>
  <si>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</si>
  <si>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</si>
  <si>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</si>
  <si>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</si>
  <si>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</si>
  <si>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</si>
  <si>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</si>
  <si>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</si>
  <si>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</si>
  <si>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</si>
  <si>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</si>
  <si>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</si>
  <si>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</si>
  <si>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</si>
  <si>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</si>
  <si>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</si>
  <si>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</si>
  <si>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</si>
  <si>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</si>
  <si>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</si>
  <si>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</si>
  <si>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</si>
  <si>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</si>
  <si>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</si>
  <si>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</si>
  <si>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</si>
  <si>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</si>
  <si>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</si>
  <si>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</si>
  <si>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</si>
  <si>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</si>
  <si>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</si>
  <si>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</si>
  <si>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</si>
  <si>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</si>
  <si>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</si>
  <si>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</si>
  <si>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</si>
  <si>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</si>
  <si>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</si>
  <si>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</si>
  <si>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</si>
  <si>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</si>
  <si>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</si>
  <si>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</si>
  <si>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</si>
  <si>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</si>
  <si>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</si>
  <si>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</si>
  <si>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</si>
  <si>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</si>
  <si>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</si>
  <si>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</si>
  <si>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</si>
  <si>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</si>
  <si>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</si>
  <si>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</si>
  <si>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</si>
  <si>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</si>
  <si>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</si>
  <si>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</si>
  <si>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</si>
  <si>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</si>
  <si>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</si>
  <si>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</si>
  <si>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</si>
  <si>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</si>
  <si>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</si>
  <si>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</si>
  <si>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</si>
  <si>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</si>
  <si>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</si>
  <si>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</si>
  <si>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</si>
  <si>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</si>
  <si>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</si>
  <si>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</si>
  <si>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</si>
  <si>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</si>
  <si>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</si>
  <si>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</si>
  <si>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</si>
  <si>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</si>
  <si>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</si>
  <si>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</si>
  <si>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</si>
  <si>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</si>
  <si>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</si>
  <si>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</si>
  <si>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</si>
  <si>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</si>
  <si>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</si>
  <si>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</si>
  <si>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</si>
  <si>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</si>
  <si>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</si>
  <si>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</si>
  <si>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</si>
  <si>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</si>
  <si>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</si>
  <si>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</si>
  <si>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</si>
  <si>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</si>
  <si>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</si>
  <si>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</si>
  <si>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</si>
  <si>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</si>
  <si>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</si>
  <si>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</si>
  <si>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</si>
  <si>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</si>
  <si>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</si>
  <si>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</si>
  <si>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</si>
  <si>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</si>
  <si>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</si>
  <si>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</si>
  <si>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</si>
  <si>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</si>
  <si>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</si>
  <si>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</si>
  <si>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</si>
  <si>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</si>
  <si>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</si>
  <si>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</si>
  <si>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</si>
  <si>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</si>
  <si>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</si>
  <si>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</si>
  <si>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</si>
  <si>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</si>
  <si>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</si>
  <si>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</si>
  <si>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</si>
  <si>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</si>
  <si>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</si>
  <si>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</si>
  <si>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</si>
  <si>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</si>
  <si>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</si>
  <si>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</si>
  <si>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</si>
  <si>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</si>
  <si>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</si>
  <si>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</si>
  <si>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</si>
  <si>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</si>
  <si>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</si>
  <si>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</si>
  <si>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</si>
  <si>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</si>
  <si>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</si>
  <si>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</si>
  <si>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</si>
  <si>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</si>
  <si>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</si>
  <si>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</si>
  <si>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</si>
  <si>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</si>
  <si>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</si>
  <si>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</si>
  <si>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</si>
  <si>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</si>
  <si>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</si>
  <si>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</si>
  <si>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</si>
  <si>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</si>
  <si>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</si>
  <si>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</si>
  <si>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</si>
  <si>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</si>
  <si>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</si>
  <si>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</si>
  <si>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</si>
  <si>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</si>
  <si>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</si>
  <si>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</si>
  <si>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</si>
  <si>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</si>
  <si>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</si>
  <si>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</si>
  <si>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</si>
  <si>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</si>
  <si>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</si>
  <si>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</si>
  <si>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</si>
  <si>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</si>
  <si>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</si>
  <si>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</si>
  <si>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</si>
  <si>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</si>
  <si>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</si>
  <si>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</si>
  <si>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</si>
  <si>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</si>
  <si>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</si>
  <si>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</si>
  <si>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</si>
  <si>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</si>
  <si>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</si>
  <si>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</si>
  <si>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</si>
  <si>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</si>
  <si>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</si>
  <si>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</si>
  <si>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</si>
  <si>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</si>
  <si>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</si>
  <si>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</si>
  <si>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</si>
  <si>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</si>
  <si>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</si>
  <si>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</si>
  <si>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</si>
  <si>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</si>
  <si>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</si>
  <si>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</si>
  <si>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</si>
  <si>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</si>
  <si>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</si>
  <si>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</si>
  <si>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</si>
  <si>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</si>
  <si>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</si>
  <si>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</si>
  <si>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</si>
  <si>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</si>
  <si>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</si>
  <si>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</si>
  <si>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</si>
  <si>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</si>
  <si>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</si>
  <si>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</si>
  <si>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</si>
  <si>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</si>
  <si>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</si>
  <si>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</si>
  <si>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</si>
  <si>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</si>
  <si>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</si>
  <si>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</si>
  <si>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</si>
  <si>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</si>
  <si>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</si>
  <si>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</si>
  <si>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</si>
  <si>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</si>
  <si>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</si>
  <si>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</si>
  <si>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</si>
  <si>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</si>
  <si>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</si>
  <si>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</si>
  <si>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</si>
  <si>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</si>
  <si>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</si>
  <si>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</si>
  <si>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</si>
  <si>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</si>
  <si>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</si>
  <si>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</si>
  <si>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</si>
  <si>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</si>
  <si>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</si>
  <si>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</si>
  <si>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</si>
  <si>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</si>
  <si>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</si>
  <si>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</si>
  <si>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</si>
  <si>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</si>
  <si>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</si>
  <si>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</si>
  <si>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</si>
  <si>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</si>
  <si>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</si>
  <si>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</si>
  <si>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</si>
  <si>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</si>
  <si>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</si>
  <si>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</si>
  <si>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</si>
  <si>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</si>
  <si>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</si>
  <si>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</si>
  <si>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</si>
  <si>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</si>
  <si>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</si>
  <si>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</si>
  <si>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</si>
  <si>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</si>
  <si>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</si>
  <si>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</si>
  <si>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</si>
  <si>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</si>
  <si>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</si>
  <si>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</si>
  <si>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</si>
  <si>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</si>
  <si>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</si>
  <si>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</si>
  <si>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</si>
  <si>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</si>
  <si>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</si>
  <si>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</si>
  <si>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</si>
  <si>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</si>
  <si>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</si>
  <si>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</si>
  <si>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</si>
  <si>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</si>
  <si>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</si>
  <si>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</si>
  <si>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</si>
  <si>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</si>
  <si>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</si>
  <si>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</si>
  <si>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</si>
  <si>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</si>
  <si>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</si>
  <si>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</si>
  <si>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</si>
  <si>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</si>
  <si>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</si>
  <si>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</si>
  <si>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</si>
  <si>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</si>
  <si>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</si>
  <si>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</si>
  <si>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</si>
  <si>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</si>
  <si>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</si>
  <si>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</si>
  <si>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</si>
  <si>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</si>
  <si>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</si>
  <si>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</si>
  <si>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</si>
  <si>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</si>
  <si>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</si>
  <si>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</si>
  <si>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</si>
  <si>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</si>
  <si>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</si>
  <si>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</si>
  <si>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</si>
  <si>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</si>
  <si>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</si>
  <si>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</si>
  <si>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</si>
  <si>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</si>
  <si>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</si>
  <si>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</si>
  <si>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</si>
  <si>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</si>
  <si>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</si>
  <si>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</si>
  <si>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</si>
  <si>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</si>
  <si>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</si>
  <si>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</si>
  <si>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</si>
  <si>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</si>
  <si>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</si>
  <si>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</si>
  <si>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</si>
  <si>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</si>
  <si>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</si>
  <si>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</si>
  <si>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</si>
  <si>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</si>
  <si>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</si>
  <si>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</si>
  <si>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</si>
  <si>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</si>
  <si>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</si>
  <si>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</si>
  <si>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</si>
  <si>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</si>
  <si>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</si>
  <si>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</si>
  <si>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</si>
  <si>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</si>
  <si>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</si>
  <si>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</si>
  <si>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</si>
  <si>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</si>
  <si>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</si>
  <si>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</si>
  <si>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</si>
  <si>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</si>
  <si>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</si>
  <si>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</si>
  <si>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</si>
  <si>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</si>
  <si>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</si>
  <si>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</si>
  <si>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</si>
  <si>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</si>
  <si>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</si>
  <si>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</si>
  <si>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</si>
  <si>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</si>
  <si>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</si>
  <si>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</si>
  <si>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</si>
  <si>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</si>
  <si>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</si>
  <si>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</si>
  <si>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</si>
  <si>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</si>
  <si>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</si>
  <si>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</si>
  <si>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</si>
  <si>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</si>
  <si>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</si>
  <si>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</si>
  <si>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</si>
  <si>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</si>
  <si>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</si>
  <si>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</si>
  <si>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</si>
  <si>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</si>
  <si>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</si>
  <si>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</si>
  <si>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</si>
  <si>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</si>
  <si>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</si>
  <si>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</si>
  <si>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</si>
  <si>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</si>
  <si>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</si>
  <si>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</si>
  <si>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</si>
  <si>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</si>
  <si>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</si>
  <si>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</si>
  <si>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</si>
  <si>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</si>
  <si>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</si>
  <si>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</si>
  <si>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</si>
  <si>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</si>
  <si>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</si>
  <si>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</si>
  <si>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</si>
  <si>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</si>
  <si>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</si>
  <si>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</si>
  <si>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</si>
  <si>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</si>
  <si>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</si>
  <si>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</si>
  <si>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</si>
  <si>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</si>
  <si>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</si>
  <si>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</si>
  <si>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</si>
  <si>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</si>
  <si>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</si>
  <si>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</si>
  <si>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</si>
  <si>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</si>
  <si>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</si>
  <si>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</si>
  <si>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</si>
  <si>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</si>
  <si>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</si>
  <si>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</si>
  <si>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</si>
  <si>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</si>
  <si>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</si>
  <si>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</si>
  <si>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</si>
  <si>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</si>
  <si>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</si>
  <si>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</si>
  <si>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</si>
  <si>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</si>
  <si>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</si>
  <si>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</si>
  <si>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</si>
  <si>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</si>
  <si>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</si>
  <si>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</si>
  <si>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</si>
  <si>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</si>
  <si>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</si>
  <si>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</si>
  <si>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</si>
  <si>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</si>
  <si>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</si>
  <si>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</si>
  <si>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</si>
  <si>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</si>
  <si>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</si>
  <si>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</si>
  <si>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</si>
  <si>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</si>
  <si>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</si>
  <si>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</si>
  <si>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</si>
  <si>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</si>
  <si>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</si>
  <si>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</si>
  <si>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</si>
  <si>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</si>
  <si>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</si>
  <si>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</si>
  <si>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</si>
  <si>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</si>
  <si>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</si>
  <si>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</si>
  <si>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</si>
  <si>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</si>
  <si>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</si>
  <si>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</si>
  <si>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</si>
  <si>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</si>
  <si>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</si>
  <si>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</si>
  <si>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</si>
  <si>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</si>
  <si>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</si>
  <si>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</si>
  <si>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</si>
  <si>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</si>
  <si>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</si>
  <si>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</si>
  <si>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</si>
  <si>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</si>
  <si>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</si>
  <si>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</si>
  <si>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</si>
  <si>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</si>
  <si>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</si>
  <si>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</si>
  <si>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</si>
  <si>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</si>
  <si>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</si>
  <si>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</si>
  <si>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</si>
  <si>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</si>
  <si>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</si>
  <si>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</si>
  <si>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</si>
  <si>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</si>
  <si>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</si>
  <si>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</si>
  <si>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</si>
  <si>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</si>
  <si>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</si>
  <si>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</si>
  <si>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</si>
  <si>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</si>
  <si>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</si>
  <si>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</si>
  <si>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</si>
  <si>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</si>
  <si>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</si>
  <si>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</si>
  <si>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</si>
  <si>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</si>
  <si>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</si>
  <si>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</si>
  <si>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</si>
  <si>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</si>
  <si>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</si>
  <si>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</si>
  <si>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</si>
  <si>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</si>
  <si>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</si>
  <si>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</si>
  <si>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</si>
  <si>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</si>
  <si>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</si>
  <si>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</si>
  <si>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</si>
  <si>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</si>
  <si>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</si>
  <si>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</si>
  <si>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</si>
  <si>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</si>
  <si>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</si>
  <si>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</si>
  <si>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</si>
  <si>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</si>
  <si>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</si>
  <si>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</si>
  <si>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</si>
  <si>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</si>
  <si>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</si>
  <si>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</si>
  <si>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</si>
  <si>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</si>
  <si>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</si>
  <si>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</si>
  <si>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</si>
  <si>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</si>
  <si>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</si>
  <si>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</si>
  <si>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</si>
  <si>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</si>
  <si>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</si>
  <si>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</si>
  <si>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</si>
  <si>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</si>
  <si>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</si>
  <si>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</si>
  <si>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</si>
  <si>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</si>
  <si>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</si>
  <si>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</si>
  <si>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</si>
  <si>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</si>
  <si>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</si>
  <si>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</si>
  <si>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</si>
  <si>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</si>
  <si>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</si>
  <si>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</si>
  <si>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</si>
  <si>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</si>
  <si>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</si>
  <si>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</si>
  <si>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</si>
  <si>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</si>
  <si>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</si>
  <si>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</si>
  <si>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</si>
  <si>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</si>
  <si>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</si>
  <si>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</si>
  <si>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</si>
  <si>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</si>
  <si>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</si>
  <si>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</si>
  <si>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</si>
  <si>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</si>
  <si>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</si>
  <si>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</si>
  <si>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</si>
  <si>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</si>
  <si>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</si>
  <si>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</si>
  <si>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</si>
  <si>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</si>
  <si>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</si>
  <si>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</si>
  <si>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</si>
  <si>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</si>
  <si>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</si>
  <si>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</si>
  <si>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</si>
  <si>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</si>
  <si>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</si>
  <si>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</si>
  <si>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</si>
  <si>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</si>
  <si>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</si>
  <si>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</si>
  <si>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</si>
  <si>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</si>
  <si>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</si>
  <si>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</si>
  <si>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</si>
  <si>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</si>
  <si>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</si>
  <si>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</si>
  <si>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</si>
  <si>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</si>
  <si>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</si>
  <si>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</si>
  <si>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</si>
  <si>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</si>
  <si>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</si>
  <si>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</si>
  <si>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</si>
  <si>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</si>
  <si>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</si>
  <si>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</si>
  <si>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</si>
  <si>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</si>
  <si>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</si>
  <si>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</si>
  <si>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</si>
  <si>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</si>
  <si>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</si>
  <si>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</si>
  <si>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</si>
  <si>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</si>
  <si>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</si>
  <si>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</si>
  <si>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</si>
  <si>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</si>
  <si>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</si>
  <si>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</si>
  <si>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</si>
  <si>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</si>
  <si>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</si>
  <si>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</si>
  <si>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</si>
  <si>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</si>
  <si>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</si>
  <si>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</si>
  <si>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</si>
  <si>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</si>
  <si>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</si>
  <si>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</si>
  <si>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</si>
  <si>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</si>
  <si>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</si>
  <si>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</si>
  <si>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</si>
  <si>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</si>
  <si>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</si>
  <si>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</si>
  <si>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</si>
  <si>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</si>
  <si>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</si>
  <si>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</si>
  <si>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</si>
  <si>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</si>
  <si>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</si>
  <si>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</si>
  <si>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</si>
  <si>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</si>
  <si>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</si>
  <si>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</si>
  <si>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</si>
  <si>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</si>
  <si>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</si>
  <si>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</si>
  <si>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</si>
  <si>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</si>
  <si>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</si>
  <si>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</si>
  <si>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</si>
  <si>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</si>
  <si>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</si>
  <si>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</si>
  <si>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</si>
  <si>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</si>
  <si>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</si>
  <si>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</si>
  <si>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</si>
  <si>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</si>
  <si>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</si>
  <si>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</si>
  <si>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</si>
  <si>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</si>
  <si>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</si>
  <si>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</si>
  <si>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</si>
  <si>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</si>
  <si>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</si>
  <si>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</si>
  <si>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</si>
  <si>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</si>
  <si>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</si>
  <si>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</si>
  <si>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</si>
  <si>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</si>
  <si>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</si>
  <si>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</si>
  <si>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</si>
  <si>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</si>
  <si>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</si>
  <si>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</si>
  <si>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</si>
  <si>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</si>
  <si>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</si>
  <si>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</si>
  <si>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</si>
  <si>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</si>
  <si>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</si>
  <si>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</si>
  <si>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</si>
  <si>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</si>
  <si>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</si>
  <si>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</si>
  <si>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</si>
  <si>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</si>
  <si>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</si>
  <si>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</si>
  <si>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</si>
  <si>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</si>
  <si>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</si>
  <si>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</si>
  <si>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</si>
  <si>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</si>
  <si>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</si>
  <si>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</si>
  <si>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</si>
  <si>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</si>
  <si>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</si>
  <si>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</si>
  <si>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</si>
  <si>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</si>
  <si>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</si>
  <si>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</si>
  <si>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</si>
  <si>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</si>
  <si>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</si>
  <si>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</si>
  <si>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</si>
  <si>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</si>
  <si>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</si>
  <si>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</si>
  <si>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</si>
  <si>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</si>
  <si>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</si>
  <si>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</si>
  <si>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</si>
  <si>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</si>
  <si>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</si>
  <si>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</si>
  <si>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</si>
  <si>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</si>
  <si>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</si>
  <si>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</si>
  <si>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</si>
  <si>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</si>
  <si>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</si>
  <si>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</si>
  <si>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</si>
  <si>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</si>
  <si>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</si>
  <si>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</si>
  <si>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</si>
  <si>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</si>
  <si>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</si>
  <si>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</si>
  <si>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</si>
  <si>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</si>
  <si>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</si>
  <si>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</si>
  <si>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</si>
  <si>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</si>
  <si>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</si>
  <si>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</si>
  <si>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</si>
  <si>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</si>
  <si>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</si>
  <si>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</si>
  <si>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</si>
  <si>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</si>
  <si>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</si>
  <si>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</si>
  <si>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</si>
  <si>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</si>
  <si>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</si>
  <si>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</si>
  <si>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</si>
  <si>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</si>
  <si>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</si>
  <si>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</si>
  <si>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</si>
  <si>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</si>
  <si>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</si>
  <si>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</si>
  <si>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</si>
  <si>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</si>
  <si>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</si>
  <si>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</si>
  <si>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</si>
  <si>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</si>
  <si>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</si>
  <si>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</si>
  <si>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</si>
  <si>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</si>
  <si>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</si>
  <si>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</si>
  <si>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</si>
  <si>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</si>
  <si>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</si>
  <si>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</si>
  <si>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</si>
  <si>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</si>
  <si>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</si>
  <si>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</si>
  <si>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</si>
  <si>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</si>
  <si>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</si>
  <si>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</si>
  <si>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</si>
  <si>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</si>
  <si>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</si>
  <si>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</si>
  <si>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</si>
  <si>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</si>
  <si>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</si>
  <si>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</si>
  <si>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</si>
  <si>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</si>
  <si>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</si>
  <si>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</si>
  <si>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</si>
  <si>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</si>
  <si>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</si>
  <si>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</si>
  <si>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</si>
  <si>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</si>
  <si>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</si>
  <si>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</si>
  <si>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</si>
  <si>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</si>
  <si>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</si>
  <si>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</si>
  <si>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</si>
  <si>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</si>
  <si>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</si>
  <si>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</si>
  <si>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</si>
  <si>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</si>
  <si>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</si>
  <si>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</si>
  <si>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</si>
  <si>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</si>
  <si>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</si>
  <si>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</si>
  <si>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</si>
  <si>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</si>
  <si>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</si>
  <si>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</si>
  <si>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</si>
  <si>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</si>
  <si>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</si>
  <si>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</si>
  <si>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</si>
  <si>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</si>
  <si>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</si>
  <si>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</si>
  <si>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</si>
  <si>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</si>
  <si>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</si>
  <si>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</si>
  <si>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</si>
  <si>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</si>
  <si>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</si>
  <si>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</si>
  <si>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</si>
  <si>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</si>
  <si>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</si>
  <si>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</si>
  <si>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</si>
  <si>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</si>
  <si>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</si>
  <si>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</si>
  <si>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</si>
  <si>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</si>
  <si>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</si>
  <si>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</si>
  <si>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</si>
  <si>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</si>
  <si>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</si>
  <si>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</si>
  <si>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</si>
  <si>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</si>
  <si>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</si>
  <si>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</si>
  <si>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</si>
  <si>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</si>
  <si>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</si>
  <si>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</si>
  <si>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</si>
  <si>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</si>
  <si>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</si>
  <si>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</si>
  <si>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</si>
  <si>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</si>
  <si>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</si>
  <si>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</si>
  <si>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</si>
  <si>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</si>
  <si>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</si>
  <si>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</si>
  <si>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</si>
  <si>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</si>
  <si>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</si>
  <si>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</si>
  <si>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</si>
  <si>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</si>
  <si>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</si>
  <si>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</si>
  <si>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</si>
  <si>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</si>
  <si>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</si>
  <si>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</si>
  <si>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</si>
  <si>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</si>
  <si>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</si>
  <si>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</si>
  <si>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</si>
  <si>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</si>
  <si>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</si>
  <si>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</si>
  <si>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</si>
  <si>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</si>
  <si>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</si>
  <si>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</si>
  <si>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</si>
  <si>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</si>
  <si>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</si>
  <si>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</si>
  <si>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</si>
  <si>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</si>
  <si>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</si>
  <si>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</si>
  <si>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</si>
  <si>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</si>
  <si>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</si>
  <si>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</si>
  <si>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</si>
  <si>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</si>
  <si>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</si>
  <si>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</si>
  <si>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</si>
  <si>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</si>
  <si>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</si>
  <si>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</si>
  <si>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</si>
  <si>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</si>
  <si>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</si>
  <si>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</si>
  <si>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</si>
  <si>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</si>
  <si>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</si>
  <si>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</si>
  <si>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</si>
  <si>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</si>
  <si>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</si>
  <si>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</si>
  <si>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</si>
  <si>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</si>
  <si>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</si>
  <si>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</si>
  <si>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</si>
  <si>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</si>
  <si>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</si>
  <si>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</si>
  <si>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</si>
  <si>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</si>
  <si>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</si>
  <si>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</si>
  <si>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</si>
  <si>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</si>
  <si>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</si>
  <si>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</si>
  <si>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</si>
  <si>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</si>
  <si>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</si>
  <si>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</si>
  <si>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</si>
  <si>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</si>
  <si>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</si>
  <si>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</si>
  <si>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</si>
  <si>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</si>
  <si>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</si>
  <si>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</si>
  <si>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</si>
  <si>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</si>
  <si>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</si>
  <si>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</si>
  <si>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</si>
  <si>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</si>
  <si>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</si>
  <si>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</si>
  <si>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</si>
  <si>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</si>
  <si>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</si>
  <si>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</si>
  <si>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</si>
  <si>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</si>
  <si>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</si>
  <si>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</si>
  <si>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</si>
  <si>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</si>
  <si>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</si>
  <si>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</si>
  <si>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</si>
  <si>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</si>
  <si>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</si>
  <si>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</si>
  <si>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</si>
  <si>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</si>
  <si>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</si>
  <si>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</si>
  <si>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</si>
  <si>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</si>
  <si>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</si>
  <si>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</si>
  <si>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</si>
  <si>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</si>
  <si>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</si>
  <si>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</si>
  <si>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</si>
  <si>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</si>
  <si>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</si>
  <si>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</si>
  <si>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</si>
  <si>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</si>
  <si>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</si>
  <si>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</si>
  <si>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</si>
  <si>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</si>
  <si>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</si>
  <si>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</si>
  <si>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</si>
  <si>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</si>
  <si>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</si>
  <si>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</si>
  <si>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</si>
  <si>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</si>
  <si>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</si>
  <si>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</si>
  <si>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</si>
  <si>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</si>
  <si>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</si>
  <si>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</si>
  <si>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</si>
  <si>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</si>
  <si>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</si>
  <si>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</si>
  <si>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</si>
  <si>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</si>
  <si>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</si>
  <si>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</si>
  <si>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</si>
  <si>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</si>
  <si>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</si>
  <si>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</si>
  <si>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</si>
  <si>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</si>
  <si>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</si>
  <si>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</si>
  <si>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</si>
  <si>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</si>
  <si>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</si>
  <si>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</si>
  <si>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</si>
  <si>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</si>
  <si>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</si>
  <si>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</si>
  <si>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</si>
  <si>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</si>
  <si>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</si>
  <si>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</si>
  <si>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</si>
  <si>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</si>
  <si>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</si>
  <si>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</si>
  <si>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</si>
  <si>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</si>
  <si>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</si>
  <si>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</si>
  <si>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</si>
  <si>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</si>
  <si>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</si>
  <si>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</si>
  <si>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</si>
  <si>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</si>
  <si>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</si>
  <si>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</si>
  <si>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</si>
  <si>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</si>
  <si>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</si>
  <si>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</si>
  <si>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</si>
  <si>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</si>
  <si>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</si>
  <si>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</si>
  <si>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</si>
  <si>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</si>
  <si>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</si>
  <si>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</si>
  <si>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</si>
  <si>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</si>
  <si>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</si>
  <si>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</si>
  <si>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</si>
  <si>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</si>
  <si>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</si>
  <si>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</si>
  <si>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</si>
  <si>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</si>
  <si>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</si>
  <si>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</si>
  <si>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</si>
  <si>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</si>
  <si>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</si>
  <si>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</si>
  <si>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</si>
  <si>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</si>
  <si>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</si>
  <si>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</si>
  <si>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</si>
  <si>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</si>
  <si>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</si>
  <si>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</si>
  <si>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</si>
  <si>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</si>
  <si>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</si>
  <si>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</si>
  <si>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</si>
  <si>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</si>
  <si>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</si>
  <si>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</si>
  <si>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</si>
  <si>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</si>
  <si>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</si>
  <si>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</si>
  <si>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</si>
  <si>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</si>
  <si>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</si>
  <si>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</si>
  <si>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</si>
  <si>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</si>
  <si>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</si>
  <si>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</si>
  <si>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</si>
  <si>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</si>
  <si>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</si>
  <si>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</si>
  <si>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</si>
  <si>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</si>
  <si>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</si>
  <si>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</si>
  <si>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</si>
  <si>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</si>
  <si>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</si>
  <si>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</si>
  <si>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</si>
  <si>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</si>
  <si>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</si>
  <si>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</si>
  <si>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</si>
  <si>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</si>
  <si>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</si>
  <si>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</si>
  <si>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</si>
  <si>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</si>
  <si>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</si>
  <si>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</si>
  <si>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</si>
  <si>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</si>
  <si>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</si>
  <si>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</si>
  <si>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</si>
  <si>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</si>
  <si>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</si>
  <si>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</si>
  <si>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</si>
  <si>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</si>
  <si>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</si>
  <si>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</si>
  <si>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</si>
  <si>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</si>
  <si>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</si>
  <si>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</si>
  <si>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</si>
  <si>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</si>
  <si>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</si>
  <si>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</si>
  <si>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</si>
  <si>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</si>
  <si>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</si>
  <si>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</si>
  <si>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</si>
  <si>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</si>
  <si>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</si>
  <si>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</si>
  <si>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</si>
  <si>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</si>
  <si>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</si>
  <si>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</si>
  <si>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</si>
  <si>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</si>
  <si>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</si>
  <si>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</si>
  <si>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</si>
  <si>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</si>
  <si>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</si>
  <si>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</si>
  <si>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</si>
  <si>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</si>
  <si>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</si>
  <si>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</si>
  <si>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</si>
  <si>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</si>
  <si>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</si>
  <si>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</si>
  <si>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</si>
  <si>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</si>
  <si>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</si>
  <si>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</si>
  <si>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</si>
  <si>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</si>
  <si>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</si>
  <si>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</si>
  <si>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</si>
  <si>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</si>
  <si>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</si>
  <si>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</si>
  <si>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</si>
  <si>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</si>
  <si>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</si>
  <si>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</si>
  <si>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</si>
  <si>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</si>
  <si>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</si>
  <si>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</si>
  <si>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</si>
  <si>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</si>
  <si>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</si>
  <si>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</si>
  <si>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</si>
  <si>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</si>
  <si>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</si>
  <si>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</si>
  <si>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</si>
  <si>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</si>
  <si>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</si>
  <si>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</si>
  <si>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</si>
  <si>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</si>
  <si>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</si>
  <si>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</si>
  <si>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</si>
  <si>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</si>
  <si>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</si>
  <si>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</si>
  <si>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</si>
  <si>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</si>
  <si>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</si>
  <si>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</si>
  <si>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</si>
  <si>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</si>
  <si>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</si>
  <si>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</si>
  <si>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</si>
  <si>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</si>
  <si>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</si>
  <si>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</si>
  <si>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</si>
  <si>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</si>
  <si>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</si>
  <si>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</si>
  <si>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</si>
  <si>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</si>
  <si>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</si>
  <si>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</si>
  <si>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</si>
  <si>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</si>
  <si>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</si>
  <si>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</si>
  <si>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</si>
  <si>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</si>
  <si>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</si>
  <si>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</si>
  <si>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</si>
  <si>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</si>
  <si>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</si>
  <si>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</si>
  <si>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</si>
  <si>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</si>
  <si>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</si>
  <si>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</si>
  <si>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</si>
  <si>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</si>
  <si>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</si>
  <si>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</si>
  <si>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</si>
  <si>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</si>
  <si>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</si>
  <si>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</si>
  <si>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</si>
  <si>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</si>
  <si>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</si>
  <si>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</si>
  <si>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</si>
  <si>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</si>
  <si>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</si>
  <si>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</si>
  <si>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</si>
  <si>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</si>
  <si>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</si>
  <si>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</si>
  <si>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</si>
  <si>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</si>
  <si>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</si>
  <si>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</si>
  <si>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</si>
  <si>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</si>
  <si>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</si>
  <si>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</si>
  <si>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</si>
  <si>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</si>
  <si>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</si>
  <si>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</si>
  <si>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</si>
  <si>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</si>
  <si>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</si>
  <si>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</si>
  <si>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</si>
  <si>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</si>
  <si>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</si>
  <si>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</si>
  <si>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</si>
  <si>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</si>
  <si>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</si>
  <si>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</si>
  <si>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</si>
  <si>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</si>
  <si>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</si>
  <si>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</si>
  <si>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</si>
  <si>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</si>
  <si>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</si>
  <si>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</si>
  <si>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</si>
  <si>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</si>
  <si>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</si>
  <si>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</si>
  <si>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</si>
  <si>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</si>
  <si>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</si>
  <si>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</si>
  <si>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</si>
  <si>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</si>
  <si>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</si>
  <si>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</si>
  <si>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</si>
  <si>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</si>
  <si>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</si>
  <si>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</si>
  <si>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</si>
  <si>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</si>
  <si>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</si>
  <si>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</si>
  <si>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</si>
  <si>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</si>
  <si>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</si>
  <si>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</si>
  <si>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</si>
  <si>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</si>
  <si>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</si>
  <si>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</si>
  <si>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</si>
  <si>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</si>
  <si>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</si>
  <si>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</si>
  <si>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</si>
  <si>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</si>
  <si>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</si>
  <si>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</si>
  <si>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</si>
  <si>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</si>
  <si>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</si>
  <si>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</si>
  <si>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</si>
  <si>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</si>
  <si>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</si>
  <si>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</si>
  <si>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</si>
  <si>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</si>
  <si>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</si>
  <si>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</si>
  <si>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</si>
  <si>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</si>
  <si>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</si>
  <si>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</si>
  <si>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</si>
  <si>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</si>
  <si>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</si>
  <si>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</si>
  <si>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</si>
  <si>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</si>
  <si>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</si>
  <si>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</si>
  <si>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</si>
  <si>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</si>
  <si>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</si>
  <si>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</si>
  <si>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</si>
  <si>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</si>
  <si>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</si>
  <si>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</si>
  <si>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</si>
  <si>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</si>
  <si>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</si>
  <si>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</si>
  <si>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</si>
  <si>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</si>
  <si>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</si>
  <si>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</si>
  <si>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</si>
  <si>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</si>
  <si>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</si>
  <si>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</si>
  <si>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</si>
  <si>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</si>
  <si>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</si>
  <si>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</si>
  <si>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</si>
  <si>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</si>
  <si>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</si>
  <si>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</si>
  <si>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</si>
  <si>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</si>
  <si>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</si>
  <si>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</si>
  <si>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</si>
  <si>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</si>
  <si>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</si>
  <si>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</si>
  <si>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</si>
  <si>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</si>
  <si>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</si>
  <si>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</si>
  <si>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</si>
  <si>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</si>
  <si>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</si>
  <si>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</si>
  <si>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</si>
  <si>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</si>
  <si>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</si>
  <si>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</si>
  <si>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</si>
  <si>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</si>
  <si>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</si>
  <si>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</si>
  <si>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</si>
  <si>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</si>
  <si>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</si>
  <si>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</si>
  <si>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</si>
  <si>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</si>
  <si>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</si>
  <si>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</si>
  <si>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</si>
  <si>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</si>
  <si>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</si>
  <si>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</si>
  <si>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</si>
  <si>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</si>
  <si>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</si>
  <si>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</si>
  <si>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</si>
  <si>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</si>
  <si>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</si>
  <si>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</si>
  <si>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</si>
  <si>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</si>
  <si>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</si>
  <si>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</si>
  <si>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</si>
  <si>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</si>
  <si>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</si>
  <si>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</si>
  <si>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</si>
  <si>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</si>
  <si>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</si>
  <si>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</si>
  <si>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</si>
  <si>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</si>
  <si>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</si>
  <si>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</si>
  <si>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</si>
  <si>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</si>
  <si>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</si>
  <si>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</si>
  <si>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</si>
  <si>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</si>
  <si>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</si>
  <si>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</si>
  <si>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</si>
  <si>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</si>
  <si>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</si>
  <si>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</si>
  <si>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</si>
  <si>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</si>
  <si>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</si>
  <si>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</si>
  <si>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</si>
  <si>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</si>
  <si>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</si>
  <si>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</si>
  <si>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</si>
  <si>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</si>
  <si>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</si>
  <si>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</si>
  <si>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</si>
  <si>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</si>
  <si>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</si>
  <si>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</si>
  <si>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</si>
  <si>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</si>
  <si>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</si>
  <si>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</si>
  <si>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</si>
  <si>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</si>
  <si>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</si>
  <si>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</si>
  <si>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</si>
  <si>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</si>
  <si>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</si>
  <si>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</si>
  <si>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</si>
  <si>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</si>
  <si>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</si>
  <si>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</si>
  <si>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</si>
  <si>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</si>
  <si>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</si>
  <si>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</si>
  <si>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</si>
  <si>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</si>
  <si>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</si>
  <si>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</si>
  <si>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</si>
  <si>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</si>
  <si>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</si>
  <si>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</si>
  <si>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</si>
  <si>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</si>
  <si>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</si>
  <si>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</si>
  <si>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</si>
  <si>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</si>
  <si>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</si>
  <si>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</si>
  <si>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</si>
  <si>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</si>
  <si>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</si>
  <si>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</si>
  <si>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</si>
  <si>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</si>
  <si>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</si>
  <si>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</si>
  <si>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</si>
  <si>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</si>
  <si>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</si>
  <si>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</si>
  <si>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</si>
  <si>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</si>
  <si>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</si>
  <si>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</si>
  <si>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</si>
  <si>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</si>
  <si>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</si>
  <si>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</si>
  <si>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</si>
  <si>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</si>
  <si>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</si>
  <si>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</si>
  <si>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</si>
  <si>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</si>
  <si>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</si>
  <si>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</si>
  <si>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</si>
  <si>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</si>
  <si>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</si>
  <si>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</si>
  <si>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</si>
  <si>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</si>
  <si>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</si>
  <si>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</si>
  <si>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</si>
  <si>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</si>
  <si>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</si>
  <si>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</si>
  <si>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</si>
  <si>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</si>
  <si>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</si>
  <si>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</si>
  <si>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</si>
  <si>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</si>
  <si>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</si>
  <si>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</si>
  <si>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</si>
  <si>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</si>
  <si>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</si>
  <si>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</si>
  <si>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</si>
  <si>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</si>
  <si>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</si>
  <si>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</si>
  <si>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</si>
  <si>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</si>
  <si>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</si>
  <si>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</si>
  <si>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</si>
  <si>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</si>
  <si>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</si>
  <si>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</si>
  <si>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</si>
  <si>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</si>
  <si>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</si>
  <si>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</si>
  <si>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</si>
  <si>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</si>
  <si>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</si>
  <si>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</si>
  <si>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</si>
  <si>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</si>
  <si>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</si>
  <si>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</si>
  <si>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</si>
  <si>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</si>
  <si>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</si>
  <si>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</si>
  <si>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</si>
  <si>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</si>
  <si>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</si>
  <si>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</si>
  <si>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</si>
  <si>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</si>
  <si>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</si>
  <si>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</si>
  <si>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</si>
  <si>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</si>
  <si>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</si>
  <si>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</si>
  <si>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</si>
  <si>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</si>
  <si>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</si>
  <si>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</si>
  <si>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</si>
  <si>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</si>
  <si>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</si>
  <si>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</si>
  <si>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</si>
  <si>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</si>
  <si>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</si>
  <si>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</si>
  <si>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</si>
  <si>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</si>
  <si>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</si>
  <si>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</si>
  <si>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</si>
  <si>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</si>
  <si>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</si>
  <si>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</si>
  <si>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</si>
  <si>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</si>
  <si>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</si>
  <si>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</si>
  <si>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</si>
  <si>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</si>
  <si>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</si>
  <si>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</si>
  <si>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</si>
  <si>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</si>
  <si>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</si>
  <si>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</si>
  <si>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</si>
  <si>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</si>
  <si>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</si>
  <si>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</si>
  <si>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</si>
  <si>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</si>
  <si>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</si>
  <si>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</si>
  <si>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</si>
  <si>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</si>
  <si>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</si>
  <si>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</si>
  <si>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</si>
  <si>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</si>
  <si>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</si>
  <si>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</si>
  <si>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</si>
  <si>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</si>
  <si>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</si>
  <si>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</si>
  <si>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</si>
  <si>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</si>
  <si>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</si>
  <si>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</si>
  <si>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</si>
  <si>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</si>
  <si>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</si>
  <si>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</si>
  <si>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</si>
  <si>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</si>
  <si>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</si>
  <si>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</si>
  <si>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</si>
  <si>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</si>
  <si>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</si>
  <si>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</si>
  <si>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</si>
  <si>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</si>
  <si>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</si>
  <si>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</si>
  <si>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</si>
  <si>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</si>
  <si>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</si>
  <si>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</si>
  <si>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</si>
  <si>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</si>
  <si>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</si>
  <si>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</si>
  <si>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</si>
  <si>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</si>
  <si>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</si>
  <si>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</si>
  <si>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</si>
  <si>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</si>
  <si>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</si>
  <si>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</si>
  <si>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</si>
  <si>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</si>
  <si>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</si>
  <si>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</si>
  <si>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</si>
  <si>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</si>
  <si>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</si>
  <si>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</si>
  <si>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</si>
  <si>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</si>
  <si>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</si>
  <si>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</si>
  <si>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</si>
  <si>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</si>
  <si>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</si>
  <si>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</si>
  <si>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</si>
  <si>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</si>
  <si>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</si>
  <si>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</si>
  <si>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</si>
  <si>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</si>
  <si>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</si>
  <si>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</si>
  <si>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</si>
  <si>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</si>
  <si>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</si>
  <si>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</si>
  <si>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</si>
  <si>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</si>
  <si>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</si>
  <si>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</si>
  <si>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</si>
  <si>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</si>
  <si>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</si>
  <si>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</si>
  <si>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</si>
  <si>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</si>
  <si>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</si>
  <si>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</si>
  <si>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</si>
  <si>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</si>
  <si>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</si>
  <si>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</si>
  <si>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</si>
  <si>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</si>
  <si>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</si>
  <si>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</si>
  <si>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</si>
  <si>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</si>
  <si>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</si>
  <si>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</si>
  <si>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</si>
  <si>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</si>
  <si>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</si>
  <si>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</si>
  <si>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</si>
  <si>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</si>
  <si>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</si>
  <si>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</si>
  <si>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</si>
  <si>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</si>
  <si>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</si>
  <si>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</si>
  <si>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</si>
  <si>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</si>
  <si>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</si>
  <si>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</si>
  <si>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</si>
  <si>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</si>
  <si>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</si>
  <si>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</si>
  <si>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</si>
  <si>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</si>
  <si>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</si>
  <si>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</si>
  <si>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</si>
  <si>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</si>
  <si>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</si>
  <si>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</si>
  <si>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</si>
  <si>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</si>
  <si>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</si>
  <si>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</si>
  <si>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</si>
  <si>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</si>
  <si>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</si>
  <si>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</si>
  <si>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</si>
  <si>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</si>
  <si>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</si>
  <si>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</si>
  <si>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</si>
  <si>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</si>
  <si>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</si>
  <si>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</si>
  <si>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</si>
  <si>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</si>
  <si>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</si>
  <si>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</si>
  <si>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</si>
  <si>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</si>
  <si>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</si>
  <si>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</si>
  <si>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</si>
  <si>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</si>
  <si>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</si>
  <si>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</si>
  <si>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</si>
  <si>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</si>
  <si>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</si>
  <si>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</si>
  <si>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</si>
  <si>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</si>
  <si>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</si>
  <si>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</si>
  <si>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</si>
  <si>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</si>
  <si>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</si>
  <si>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</si>
  <si>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</si>
  <si>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</si>
  <si>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</si>
  <si>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</si>
  <si>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</si>
  <si>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</si>
  <si>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</si>
  <si>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</si>
  <si>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</si>
  <si>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</si>
  <si>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</si>
  <si>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</si>
  <si>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</si>
  <si>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</si>
  <si>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</si>
  <si>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</si>
  <si>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</si>
  <si>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</si>
  <si>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</si>
  <si>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</si>
  <si>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</si>
  <si>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</si>
  <si>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</si>
  <si>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</si>
  <si>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</si>
  <si>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</si>
  <si>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</si>
  <si>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</si>
  <si>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</si>
  <si>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</si>
  <si>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</si>
  <si>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</si>
  <si>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</si>
  <si>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</si>
  <si>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</si>
  <si>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</si>
  <si>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</si>
  <si>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</si>
  <si>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</si>
  <si>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</si>
  <si>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</si>
  <si>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</si>
  <si>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</si>
  <si>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</si>
  <si>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</si>
  <si>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</si>
  <si>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</si>
  <si>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</si>
  <si>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</si>
  <si>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</si>
  <si>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</si>
  <si>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</si>
  <si>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</si>
  <si>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</si>
  <si>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</si>
  <si>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</si>
  <si>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</si>
  <si>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</si>
  <si>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</si>
  <si>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</si>
  <si>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</si>
  <si>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</si>
  <si>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</si>
  <si>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</si>
  <si>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</si>
  <si>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</si>
  <si>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</si>
  <si>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</si>
  <si>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</si>
  <si>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</si>
  <si>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</si>
  <si>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</si>
  <si>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</si>
  <si>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</si>
  <si>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</si>
  <si>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</si>
  <si>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</si>
  <si>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</si>
  <si>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</si>
  <si>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</si>
  <si>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</si>
  <si>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</si>
  <si>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</si>
  <si>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</si>
  <si>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</si>
  <si>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</si>
  <si>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</si>
  <si>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</si>
  <si>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</si>
  <si>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</si>
  <si>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</si>
  <si>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</si>
  <si>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</si>
  <si>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</si>
  <si>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</si>
  <si>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</si>
  <si>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</si>
  <si>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</si>
  <si>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</si>
  <si>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</si>
  <si>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</si>
  <si>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</si>
  <si>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</si>
  <si>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</si>
  <si>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</si>
  <si>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</si>
  <si>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</si>
  <si>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</si>
  <si>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</si>
  <si>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</si>
  <si>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</si>
  <si>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</si>
  <si>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</si>
  <si>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</si>
  <si>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</si>
  <si>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</si>
  <si>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</si>
  <si>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</si>
  <si>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</si>
  <si>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</si>
  <si>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</si>
  <si>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</si>
  <si>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</si>
  <si>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</si>
  <si>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</si>
  <si>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</si>
  <si>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</si>
  <si>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</si>
  <si>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</si>
  <si>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</si>
  <si>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</si>
  <si>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</si>
  <si>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</si>
  <si>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</si>
  <si>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</si>
  <si>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</si>
  <si>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</si>
  <si>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</si>
  <si>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</si>
  <si>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</si>
  <si>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</si>
  <si>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</si>
  <si>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</si>
  <si>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</si>
  <si>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</si>
  <si>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</si>
  <si>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</si>
  <si>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</si>
  <si>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</si>
  <si>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</si>
  <si>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</si>
  <si>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</si>
  <si>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</si>
  <si>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</si>
  <si>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</si>
  <si>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</si>
  <si>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</si>
  <si>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</si>
  <si>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</si>
  <si>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</si>
  <si>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</si>
  <si>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</si>
  <si>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</si>
  <si>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</si>
  <si>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</si>
  <si>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</si>
  <si>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</si>
  <si>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</si>
  <si>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</si>
  <si>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</si>
  <si>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</si>
  <si>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</si>
  <si>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</si>
  <si>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</si>
  <si>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</si>
  <si>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</si>
  <si>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</si>
  <si>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</si>
  <si>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</si>
  <si>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</si>
  <si>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</si>
  <si>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</si>
  <si>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</si>
  <si>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</si>
  <si>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</si>
  <si>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</si>
  <si>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</si>
  <si>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</si>
  <si>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</si>
  <si>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</si>
  <si>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</si>
  <si>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</si>
  <si>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</si>
  <si>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</si>
  <si>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</si>
  <si>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</si>
  <si>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</si>
  <si>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</si>
  <si>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</si>
  <si>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</si>
  <si>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</si>
  <si>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</si>
  <si>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</si>
  <si>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</si>
  <si>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</si>
  <si>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</si>
  <si>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</si>
  <si>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</si>
  <si>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</si>
  <si>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</si>
  <si>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</si>
  <si>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</si>
  <si>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</si>
  <si>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</si>
  <si>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</si>
  <si>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</si>
  <si>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</si>
  <si>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</si>
  <si>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</si>
  <si>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</si>
  <si>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</si>
  <si>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</si>
  <si>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</si>
  <si>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</si>
  <si>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</si>
  <si>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</si>
  <si>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</si>
  <si>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</si>
  <si>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</si>
  <si>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</si>
  <si>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</si>
  <si>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</si>
  <si>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</si>
  <si>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</si>
  <si>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</si>
  <si>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</si>
  <si>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</si>
  <si>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</si>
  <si>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</si>
  <si>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</si>
  <si>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</si>
  <si>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</si>
  <si>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</si>
  <si>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</si>
  <si>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</si>
  <si>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</si>
  <si>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</si>
  <si>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</si>
  <si>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</si>
  <si>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</si>
  <si>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</si>
  <si>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</si>
  <si>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</si>
  <si>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</si>
  <si>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</si>
  <si>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</si>
  <si>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</si>
  <si>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</si>
  <si>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</si>
  <si>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</si>
  <si>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</si>
  <si>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</si>
  <si>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</si>
  <si>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</si>
  <si>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</si>
  <si>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</si>
  <si>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</si>
  <si>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</si>
  <si>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</si>
  <si>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</si>
  <si>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</si>
  <si>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</si>
  <si>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</si>
  <si>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</si>
  <si>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</si>
  <si>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</si>
  <si>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</si>
  <si>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</si>
  <si>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</si>
  <si>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</si>
  <si>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</si>
  <si>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</si>
  <si>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</si>
  <si>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</si>
  <si>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</si>
  <si>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</si>
  <si>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</si>
  <si>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</si>
  <si>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</si>
  <si>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</si>
  <si>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</si>
  <si>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</si>
  <si>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</si>
  <si>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</si>
  <si>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</si>
  <si>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</si>
  <si>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</si>
  <si>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</si>
  <si>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</si>
  <si>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</si>
  <si>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</si>
  <si>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</si>
  <si>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</si>
  <si>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</si>
  <si>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</si>
  <si>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</si>
  <si>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</si>
  <si>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</si>
  <si>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</si>
  <si>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</si>
  <si>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</si>
  <si>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</si>
  <si>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</si>
  <si>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</si>
  <si>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</si>
  <si>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</si>
  <si>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</si>
  <si>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</si>
  <si>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</si>
  <si>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</si>
  <si>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</si>
  <si>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</si>
  <si>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</si>
  <si>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</si>
  <si>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</si>
  <si>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</si>
  <si>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</si>
  <si>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</si>
  <si>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</si>
  <si>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</si>
  <si>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</si>
  <si>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</si>
  <si>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</si>
  <si>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</si>
  <si>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</si>
  <si>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</si>
  <si>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</si>
  <si>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</si>
  <si>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</si>
  <si>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</si>
  <si>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</si>
  <si>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</si>
  <si>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</si>
  <si>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</si>
  <si>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</si>
  <si>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</si>
  <si>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</si>
  <si>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</si>
  <si>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</si>
  <si>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</si>
  <si>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</si>
  <si>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</si>
  <si>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</si>
  <si>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</si>
  <si>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</si>
  <si>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</si>
  <si>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</si>
  <si>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</si>
  <si>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</si>
  <si>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</si>
  <si>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</si>
  <si>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</si>
  <si>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</si>
  <si>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</si>
  <si>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</si>
  <si>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</si>
  <si>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</si>
  <si>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</si>
  <si>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</si>
  <si>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</si>
  <si>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</si>
  <si>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</si>
  <si>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</si>
  <si>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</si>
  <si>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</si>
  <si>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</si>
  <si>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</si>
  <si>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</si>
  <si>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</si>
  <si>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</si>
  <si>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</si>
  <si>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</si>
  <si>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</si>
  <si>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</si>
  <si>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</si>
  <si>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</si>
  <si>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</si>
  <si>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</si>
  <si>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</si>
  <si>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</si>
  <si>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</si>
  <si>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</si>
  <si>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</si>
  <si>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</si>
  <si>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</si>
  <si>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</si>
  <si>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</si>
  <si>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</si>
  <si>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</si>
  <si>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</si>
  <si>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</si>
  <si>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</si>
  <si>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</si>
  <si>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</si>
  <si>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</si>
  <si>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</si>
  <si>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</si>
  <si>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</si>
  <si>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</si>
  <si>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</si>
  <si>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</si>
  <si>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</si>
  <si>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</si>
  <si>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</si>
  <si>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</si>
  <si>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</si>
  <si>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</si>
  <si>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</si>
  <si>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</si>
  <si>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</si>
  <si>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</si>
  <si>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</si>
  <si>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</si>
  <si>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</si>
  <si>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</si>
  <si>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</si>
  <si>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</si>
  <si>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</si>
  <si>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</si>
  <si>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</si>
  <si>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</si>
  <si>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</si>
  <si>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</si>
  <si>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</si>
  <si>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</si>
  <si>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</si>
  <si>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</si>
  <si>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</si>
  <si>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</si>
  <si>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</si>
  <si>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</si>
  <si>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</si>
  <si>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</si>
  <si>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</si>
  <si>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</si>
  <si>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</si>
  <si>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</si>
  <si>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</si>
  <si>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</si>
  <si>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</si>
  <si>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</si>
  <si>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</si>
  <si>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</si>
  <si>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</si>
  <si>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</si>
  <si>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</si>
  <si>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</si>
  <si>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</si>
  <si>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</si>
  <si>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</si>
  <si>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</si>
  <si>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</si>
  <si>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</si>
  <si>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</si>
  <si>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</si>
  <si>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</si>
  <si>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</si>
  <si>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</si>
  <si>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</si>
  <si>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</si>
  <si>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</si>
  <si>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</si>
  <si>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</si>
  <si>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</si>
  <si>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</si>
  <si>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</si>
  <si>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</si>
  <si>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</si>
  <si>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</si>
  <si>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</si>
  <si>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</si>
  <si>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</si>
  <si>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</si>
  <si>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</si>
  <si>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</si>
  <si>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</si>
  <si>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</si>
  <si>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</si>
  <si>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</si>
  <si>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</si>
  <si>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</si>
  <si>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</si>
  <si>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</si>
  <si>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</si>
  <si>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</si>
  <si>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</si>
  <si>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</si>
  <si>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</si>
  <si>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</si>
  <si>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</si>
  <si>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</si>
  <si>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</si>
  <si>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</si>
  <si>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</si>
  <si>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</si>
  <si>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</si>
  <si>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</si>
  <si>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</si>
  <si>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</si>
  <si>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</si>
  <si>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</si>
  <si>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</si>
  <si>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</si>
  <si>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</si>
  <si>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</si>
  <si>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</si>
  <si>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</si>
  <si>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</si>
  <si>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</si>
  <si>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</si>
  <si>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</si>
  <si>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</si>
  <si>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</si>
  <si>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</si>
  <si>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</si>
  <si>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</si>
  <si>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</si>
  <si>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</si>
  <si>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</si>
  <si>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</si>
  <si>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</si>
  <si>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</si>
  <si>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</si>
  <si>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</si>
  <si>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</si>
  <si>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</si>
  <si>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</si>
  <si>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</si>
  <si>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</si>
  <si>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</si>
  <si>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</si>
  <si>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</si>
  <si>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</si>
  <si>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</si>
  <si>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</si>
  <si>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</si>
  <si>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</si>
  <si>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</si>
  <si>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</si>
  <si>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</si>
  <si>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</si>
  <si>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</si>
  <si>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</si>
  <si>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</si>
  <si>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</si>
  <si>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</si>
  <si>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</si>
  <si>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</si>
  <si>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</si>
  <si>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</si>
  <si>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</si>
  <si>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</si>
  <si>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</si>
  <si>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</si>
  <si>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</si>
  <si>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</si>
  <si>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</si>
  <si>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</si>
  <si>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</si>
  <si>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</si>
  <si>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</si>
  <si>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</si>
  <si>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</si>
  <si>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</si>
  <si>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</si>
  <si>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</si>
  <si>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</si>
  <si>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</si>
  <si>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</si>
  <si>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</si>
  <si>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</si>
  <si>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</si>
  <si>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</si>
  <si>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</si>
  <si>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</si>
  <si>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</si>
  <si>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</si>
  <si>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</si>
  <si>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</si>
  <si>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</si>
  <si>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</si>
  <si>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</si>
  <si>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</si>
  <si>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</si>
  <si>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</si>
  <si>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</si>
  <si>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</si>
  <si>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</si>
  <si>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</si>
  <si>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</si>
  <si>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</si>
  <si>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</si>
  <si>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</si>
  <si>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</si>
  <si>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</si>
  <si>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</si>
  <si>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</si>
  <si>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</si>
  <si>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</si>
  <si>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</si>
  <si>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</si>
  <si>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</si>
  <si>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</si>
  <si>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</si>
  <si>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</si>
  <si>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</si>
  <si>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</si>
  <si>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</si>
  <si>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</si>
  <si>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</si>
  <si>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</si>
  <si>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</si>
  <si>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</si>
  <si>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</si>
  <si>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</si>
  <si>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</si>
  <si>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</si>
  <si>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</si>
  <si>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</si>
  <si>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</si>
  <si>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</si>
  <si>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</si>
  <si>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</si>
  <si>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</si>
  <si>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</si>
  <si>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</si>
  <si>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</si>
  <si>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</si>
  <si>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</si>
  <si>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</si>
  <si>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</si>
  <si>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</si>
  <si>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</si>
  <si>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</si>
  <si>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</si>
  <si>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</si>
  <si>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</si>
  <si>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</si>
  <si>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</si>
  <si>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</si>
  <si>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</si>
  <si>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</si>
  <si>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</si>
  <si>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</si>
  <si>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</si>
  <si>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</si>
  <si>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</si>
  <si>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</si>
  <si>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</si>
  <si>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</si>
  <si>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</si>
  <si>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</si>
  <si>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</si>
  <si>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</si>
  <si>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</si>
  <si>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</si>
  <si>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</si>
  <si>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</si>
  <si>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</si>
  <si>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</si>
  <si>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</si>
  <si>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</si>
  <si>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</si>
  <si>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</si>
  <si>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</si>
  <si>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</si>
  <si>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</si>
  <si>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</si>
  <si>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</si>
  <si>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</si>
  <si>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</si>
  <si>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</si>
  <si>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</si>
  <si>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</si>
  <si>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</si>
  <si>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</si>
  <si>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</si>
  <si>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</si>
  <si>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</si>
  <si>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</si>
  <si>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</si>
  <si>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</si>
  <si>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</si>
  <si>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</si>
  <si>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</si>
  <si>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</si>
  <si>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</si>
  <si>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</si>
  <si>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</si>
  <si>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</si>
  <si>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</si>
  <si>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</si>
  <si>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</si>
  <si>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</si>
  <si>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</si>
  <si>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</si>
  <si>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</si>
  <si>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</si>
  <si>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</si>
  <si>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</si>
  <si>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</si>
  <si>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</si>
  <si>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</si>
  <si>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</si>
  <si>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</si>
  <si>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</si>
  <si>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</si>
  <si>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</si>
  <si>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</si>
  <si>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</si>
  <si>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</si>
  <si>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</si>
  <si>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</si>
  <si>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</si>
  <si>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</si>
  <si>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</si>
  <si>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</si>
  <si>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</si>
  <si>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</si>
  <si>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</si>
  <si>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</si>
  <si>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</si>
  <si>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</si>
  <si>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</si>
  <si>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</si>
  <si>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</si>
  <si>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</si>
  <si>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</si>
  <si>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</si>
  <si>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</si>
  <si>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</si>
  <si>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</si>
  <si>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</si>
  <si>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</si>
  <si>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</si>
  <si>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</si>
  <si>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</si>
  <si>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</si>
  <si>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</si>
  <si>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</si>
  <si>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</si>
  <si>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</si>
  <si>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</si>
  <si>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</si>
  <si>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</si>
  <si>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</si>
  <si>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</si>
  <si>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</si>
  <si>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</si>
  <si>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</si>
  <si>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</si>
  <si>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</si>
  <si>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</si>
  <si>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</si>
  <si>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</si>
  <si>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</si>
  <si>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</si>
  <si>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</si>
  <si>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</si>
  <si>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</si>
  <si>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</si>
  <si>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</si>
  <si>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</si>
  <si>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</si>
  <si>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</si>
  <si>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</si>
  <si>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</si>
  <si>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</si>
  <si>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</si>
  <si>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</si>
  <si>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</si>
  <si>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</si>
  <si>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</si>
  <si>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</si>
  <si>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</si>
  <si>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</si>
  <si>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</si>
  <si>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</si>
  <si>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</si>
  <si>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</si>
  <si>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</si>
  <si>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</si>
  <si>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</si>
  <si>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</si>
  <si>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</si>
  <si>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</si>
  <si>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</si>
  <si>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</si>
  <si>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</si>
  <si>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</si>
  <si>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</si>
  <si>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</si>
  <si>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</si>
  <si>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</si>
  <si>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</si>
  <si>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</si>
  <si>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</si>
  <si>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</si>
  <si>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</si>
  <si>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</si>
  <si>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</si>
  <si>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</si>
  <si>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</si>
  <si>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</si>
  <si>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</si>
  <si>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</si>
  <si>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</si>
  <si>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</si>
  <si>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</si>
  <si>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</si>
  <si>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</si>
  <si>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</si>
  <si>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</si>
  <si>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</si>
  <si>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</si>
  <si>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</si>
  <si>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</si>
  <si>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</si>
  <si>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</si>
  <si>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</si>
  <si>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</si>
  <si>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</si>
  <si>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</si>
  <si>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</si>
  <si>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</si>
  <si>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</si>
  <si>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</si>
  <si>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</si>
  <si>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</si>
  <si>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</si>
  <si>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</si>
  <si>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</si>
  <si>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</si>
  <si>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</si>
  <si>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</si>
  <si>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</si>
  <si>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</si>
  <si>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</si>
  <si>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</si>
  <si>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</si>
  <si>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</si>
  <si>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</si>
  <si>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</si>
  <si>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</si>
  <si>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</si>
  <si>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</si>
  <si>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</si>
  <si>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</si>
  <si>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</si>
  <si>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</si>
  <si>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</si>
  <si>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</si>
  <si>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</si>
  <si>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</si>
  <si>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</si>
  <si>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</si>
  <si>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</si>
  <si>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</si>
  <si>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</si>
  <si>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</si>
  <si>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</si>
  <si>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</si>
  <si>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</si>
  <si>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</si>
  <si>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</si>
  <si>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</si>
  <si>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</si>
  <si>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</si>
  <si>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</si>
  <si>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</si>
  <si>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</si>
  <si>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</si>
  <si>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</si>
  <si>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</si>
  <si>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</si>
  <si>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</si>
  <si>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</si>
  <si>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</si>
  <si>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</si>
  <si>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</si>
  <si>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</si>
  <si>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</si>
  <si>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</si>
  <si>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</si>
  <si>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</si>
  <si>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</si>
  <si>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</si>
  <si>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</si>
  <si>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</si>
  <si>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</si>
  <si>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</si>
  <si>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</si>
  <si>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</si>
  <si>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</si>
  <si>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</si>
  <si>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</si>
  <si>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</si>
  <si>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</si>
  <si>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</si>
  <si>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</si>
  <si>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</si>
  <si>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</si>
  <si>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</si>
  <si>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</si>
  <si>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</si>
  <si>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</si>
  <si>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</si>
  <si>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</si>
  <si>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</si>
  <si>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</si>
  <si>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</si>
  <si>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</si>
  <si>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</si>
  <si>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</si>
  <si>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</si>
  <si>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</si>
  <si>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</si>
  <si>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</si>
  <si>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</si>
  <si>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</si>
  <si>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</si>
  <si>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</si>
  <si>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</si>
  <si>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</si>
  <si>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</si>
  <si>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</si>
  <si>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</si>
  <si>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</si>
  <si>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</si>
  <si>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</si>
  <si>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</si>
  <si>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</si>
  <si>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</si>
  <si>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</si>
  <si>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</si>
  <si>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</si>
  <si>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</si>
  <si>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</si>
  <si>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</si>
  <si>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</si>
  <si>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</si>
  <si>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</si>
  <si>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</si>
  <si>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</si>
  <si>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</si>
  <si>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</si>
  <si>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</si>
  <si>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</si>
  <si>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</si>
  <si>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</si>
  <si>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</si>
  <si>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</si>
  <si>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</si>
  <si>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</si>
  <si>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</si>
  <si>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</si>
  <si>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</si>
  <si>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</si>
  <si>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</si>
  <si>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</si>
  <si>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</si>
  <si>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</si>
  <si>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</si>
  <si>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</si>
  <si>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</si>
  <si>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</si>
  <si>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</si>
  <si>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</si>
  <si>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</si>
  <si>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</si>
  <si>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</si>
  <si>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</si>
  <si>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</si>
  <si>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</si>
  <si>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</si>
  <si>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</si>
  <si>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</si>
  <si>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</si>
  <si>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</si>
  <si>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</si>
  <si>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</si>
  <si>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</si>
  <si>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</si>
  <si>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</si>
  <si>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</si>
  <si>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</si>
  <si>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</si>
  <si>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</si>
  <si>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</si>
  <si>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</si>
  <si>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</si>
  <si>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</si>
  <si>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</si>
  <si>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</si>
  <si>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</si>
  <si>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</si>
  <si>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</si>
  <si>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</si>
  <si>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</si>
  <si>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</si>
  <si>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</si>
  <si>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</si>
  <si>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</si>
  <si>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</si>
  <si>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</si>
  <si>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</si>
  <si>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</si>
  <si>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</si>
  <si>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</si>
  <si>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</si>
  <si>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</si>
  <si>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</si>
  <si>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</si>
  <si>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</si>
  <si>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</si>
  <si>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</si>
  <si>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</si>
  <si>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</si>
  <si>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</si>
  <si>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</si>
  <si>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</si>
  <si>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</si>
  <si>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</si>
  <si>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</si>
  <si>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</si>
  <si>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</si>
  <si>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</si>
  <si>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</si>
  <si>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</si>
  <si>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</si>
  <si>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</si>
  <si>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</si>
  <si>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</si>
  <si>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</si>
  <si>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</si>
  <si>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</si>
  <si>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</si>
  <si>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</si>
  <si>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</si>
  <si>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</si>
  <si>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</si>
  <si>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</si>
  <si>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</si>
  <si>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</si>
  <si>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</si>
  <si>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</si>
  <si>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</si>
  <si>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</si>
  <si>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</si>
  <si>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</si>
  <si>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</si>
  <si>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</si>
  <si>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</si>
  <si>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</si>
  <si>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</si>
  <si>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</si>
  <si>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</si>
  <si>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</si>
  <si>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</si>
  <si>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</si>
  <si>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</si>
  <si>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</si>
  <si>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</si>
  <si>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</si>
  <si>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</si>
  <si>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</si>
  <si>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</si>
  <si>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</si>
  <si>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</si>
  <si>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</si>
  <si>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</si>
  <si>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</si>
  <si>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</si>
  <si>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</si>
  <si>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</si>
  <si>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</si>
  <si>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</si>
  <si>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</si>
  <si>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</si>
  <si>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</si>
  <si>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</si>
  <si>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</si>
  <si>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</si>
  <si>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</si>
  <si>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</si>
  <si>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</si>
  <si>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</si>
  <si>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</si>
  <si>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</si>
  <si>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</si>
  <si>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</si>
  <si>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</si>
  <si>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</si>
  <si>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</si>
  <si>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</si>
  <si>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</si>
  <si>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</si>
  <si>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</si>
  <si>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</si>
  <si>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</si>
  <si>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</si>
  <si>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</si>
  <si>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</si>
  <si>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</si>
  <si>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</si>
  <si>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</si>
  <si>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</si>
  <si>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</si>
  <si>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</si>
  <si>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</si>
  <si>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</si>
  <si>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</si>
  <si>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</si>
  <si>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</si>
  <si>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</si>
  <si>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</si>
  <si>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</si>
  <si>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</si>
  <si>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</si>
  <si>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</si>
  <si>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</si>
  <si>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</si>
  <si>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</si>
  <si>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</si>
  <si>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</si>
  <si>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</si>
  <si>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</si>
  <si>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</si>
  <si>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</si>
  <si>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</si>
  <si>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</si>
  <si>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</si>
  <si>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</si>
  <si>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</si>
  <si>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</si>
  <si>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</si>
  <si>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</si>
  <si>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</si>
  <si>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</si>
  <si>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</si>
  <si>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</si>
  <si>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</si>
  <si>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</si>
  <si>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</si>
  <si>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</si>
  <si>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</si>
  <si>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</si>
  <si>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</si>
  <si>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</si>
  <si>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</si>
  <si>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</si>
  <si>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</si>
  <si>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</si>
  <si>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</si>
  <si>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</si>
  <si>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</si>
  <si>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</si>
  <si>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</si>
  <si>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</si>
  <si>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</si>
  <si>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</si>
  <si>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</si>
  <si>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</si>
  <si>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</si>
  <si>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</si>
  <si>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</si>
  <si>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</si>
  <si>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</si>
  <si>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</si>
  <si>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</si>
  <si>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</si>
  <si>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</si>
  <si>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</si>
  <si>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</si>
  <si>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</si>
  <si>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</si>
  <si>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</si>
  <si>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</si>
  <si>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</si>
  <si>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</si>
  <si>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</si>
  <si>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</si>
  <si>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</si>
  <si>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</si>
  <si>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</si>
  <si>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</si>
  <si>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</si>
  <si>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</si>
  <si>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</si>
  <si>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</si>
  <si>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</si>
  <si>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</si>
  <si>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</si>
  <si>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</si>
  <si>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</si>
  <si>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</si>
  <si>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</si>
  <si>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</si>
  <si>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</si>
  <si>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</si>
  <si>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</si>
  <si>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</si>
  <si>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</si>
  <si>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</si>
  <si>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</si>
  <si>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</si>
  <si>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</si>
  <si>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</si>
  <si>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</si>
  <si>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</si>
  <si>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</si>
  <si>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</si>
  <si>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</si>
  <si>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</si>
  <si>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</si>
  <si>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</si>
  <si>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</si>
  <si>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</si>
  <si>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</si>
  <si>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</si>
  <si>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</si>
  <si>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</si>
  <si>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</si>
  <si>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</si>
  <si>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</si>
  <si>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</si>
  <si>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</si>
  <si>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</si>
  <si>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</si>
  <si>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</si>
  <si>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</si>
  <si>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</si>
  <si>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</si>
  <si>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</si>
  <si>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</si>
  <si>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</si>
  <si>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</si>
  <si>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</si>
  <si>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</si>
  <si>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</si>
  <si>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</si>
  <si>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</si>
  <si>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</si>
  <si>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</si>
  <si>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</si>
  <si>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</si>
  <si>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</si>
  <si>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</si>
  <si>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</si>
  <si>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</si>
  <si>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</si>
  <si>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</si>
  <si>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</si>
  <si>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</si>
  <si>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</si>
  <si>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</si>
  <si>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</si>
  <si>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</si>
  <si>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</si>
  <si>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</si>
  <si>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</si>
  <si>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</si>
  <si>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</si>
  <si>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</si>
  <si>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</si>
  <si>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</si>
  <si>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</si>
  <si>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</si>
  <si>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</si>
  <si>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</si>
  <si>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</si>
  <si>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</si>
  <si>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</si>
  <si>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</si>
  <si>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</si>
  <si>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</si>
  <si>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</si>
  <si>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</si>
  <si>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</si>
  <si>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</si>
  <si>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</si>
  <si>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</si>
  <si>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</si>
  <si>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</si>
  <si>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</si>
  <si>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</si>
  <si>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</si>
  <si>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</si>
  <si>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</si>
  <si>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</si>
  <si>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</si>
  <si>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</si>
  <si>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</si>
  <si>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</si>
  <si>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</si>
  <si>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</si>
  <si>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</si>
  <si>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</si>
  <si>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</si>
  <si>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</si>
  <si>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</si>
  <si>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</si>
  <si>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</si>
  <si>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</si>
  <si>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</si>
  <si>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</si>
  <si>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</si>
  <si>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</si>
  <si>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</si>
  <si>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</si>
  <si>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</si>
  <si>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</si>
  <si>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</si>
  <si>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</si>
  <si>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</si>
  <si>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</si>
  <si>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</si>
  <si>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</si>
  <si>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</si>
  <si>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</si>
  <si>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</si>
  <si>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</si>
  <si>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</si>
  <si>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</si>
  <si>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</si>
  <si>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</si>
  <si>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</si>
  <si>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</si>
  <si>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</si>
  <si>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</si>
  <si>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</si>
  <si>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</si>
  <si>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</si>
  <si>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</si>
  <si>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</si>
  <si>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</si>
  <si>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</si>
  <si>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</si>
  <si>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</si>
  <si>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</si>
  <si>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</si>
  <si>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</si>
  <si>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</si>
  <si>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</si>
  <si>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</si>
  <si>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</si>
  <si>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</si>
  <si>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</si>
  <si>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</si>
  <si>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</si>
  <si>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</si>
  <si>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</si>
  <si>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</si>
  <si>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</si>
  <si>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</si>
  <si>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</si>
  <si>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</si>
  <si>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</si>
  <si>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</si>
  <si>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</si>
  <si>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</si>
  <si>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</si>
  <si>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</si>
  <si>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</si>
  <si>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</si>
  <si>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</si>
  <si>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</si>
  <si>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</si>
  <si>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</si>
  <si>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</si>
  <si>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</si>
  <si>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</si>
  <si>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</si>
  <si>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</si>
  <si>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</si>
  <si>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</si>
  <si>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</si>
  <si>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</si>
  <si>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</si>
  <si>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</si>
  <si>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</si>
  <si>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</si>
  <si>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</si>
  <si>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</si>
  <si>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</si>
  <si>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</si>
  <si>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</si>
  <si>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</si>
  <si>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</si>
  <si>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</si>
  <si>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</si>
  <si>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</si>
  <si>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</si>
  <si>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</si>
  <si>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</si>
  <si>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</si>
  <si>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</si>
  <si>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</si>
  <si>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</si>
  <si>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</si>
  <si>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</si>
  <si>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</si>
  <si>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</si>
  <si>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</si>
  <si>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</si>
  <si>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</si>
  <si>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</si>
  <si>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</si>
  <si>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</si>
  <si>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</si>
  <si>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</si>
  <si>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</si>
  <si>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</si>
  <si>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</si>
  <si>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</si>
  <si>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</si>
  <si>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</si>
  <si>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</si>
  <si>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</si>
  <si>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</si>
  <si>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</si>
  <si>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</si>
  <si>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</si>
  <si>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</si>
  <si>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</si>
  <si>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</si>
  <si>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</si>
  <si>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</si>
  <si>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</si>
  <si>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</si>
  <si>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</si>
  <si>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</si>
  <si>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</si>
  <si>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</si>
  <si>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</si>
  <si>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</si>
  <si>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</si>
  <si>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</si>
  <si>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</si>
  <si>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</si>
  <si>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</si>
  <si>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</si>
  <si>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</si>
  <si>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</si>
  <si>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</si>
  <si>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</si>
  <si>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</si>
  <si>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</si>
  <si>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</si>
  <si>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</si>
  <si>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</si>
  <si>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</si>
  <si>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</si>
  <si>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</si>
  <si>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</si>
  <si>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</si>
  <si>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</si>
  <si>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</si>
  <si>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</si>
  <si>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</si>
  <si>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</si>
  <si>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</si>
  <si>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</si>
  <si>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</si>
  <si>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</si>
  <si>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</si>
  <si>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</si>
  <si>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</si>
  <si>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</si>
  <si>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</si>
  <si>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</si>
  <si>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</si>
  <si>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</si>
  <si>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</si>
  <si>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</si>
  <si>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</si>
  <si>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</si>
  <si>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</si>
  <si>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</si>
  <si>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</si>
  <si>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</si>
  <si>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</si>
  <si>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</si>
  <si>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</si>
  <si>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</si>
  <si>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</si>
  <si>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</si>
  <si>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</si>
  <si>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</si>
  <si>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</si>
  <si>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</si>
  <si>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</si>
  <si>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</si>
  <si>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</si>
  <si>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</si>
  <si>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</si>
  <si>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</si>
  <si>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</si>
  <si>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</si>
  <si>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</si>
  <si>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</si>
  <si>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</si>
  <si>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</si>
  <si>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</si>
  <si>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</si>
  <si>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</si>
  <si>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</si>
  <si>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</si>
  <si>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</si>
  <si>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</si>
  <si>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</si>
  <si>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</si>
  <si>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</si>
  <si>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</si>
  <si>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</si>
  <si>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</si>
  <si>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</si>
  <si>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</si>
  <si>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</si>
  <si>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</si>
  <si>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</si>
  <si>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</si>
  <si>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</si>
  <si>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</si>
  <si>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</si>
  <si>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</si>
  <si>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</si>
  <si>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</si>
  <si>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</si>
  <si>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</si>
  <si>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</si>
  <si>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</si>
  <si>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</si>
  <si>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</si>
  <si>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</si>
  <si>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</si>
  <si>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</si>
  <si>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</si>
  <si>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</si>
  <si>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</si>
  <si>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</si>
  <si>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</si>
  <si>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</si>
  <si>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</si>
  <si>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</si>
  <si>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</si>
  <si>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</si>
  <si>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</si>
  <si>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</si>
  <si>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</si>
  <si>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</si>
  <si>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</si>
  <si>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</si>
  <si>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</si>
  <si>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</si>
  <si>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</si>
  <si>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</si>
  <si>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</si>
  <si>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</si>
  <si>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</si>
  <si>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</si>
  <si>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</si>
  <si>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</si>
  <si>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</si>
  <si>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</si>
  <si>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</si>
  <si>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</si>
  <si>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</si>
  <si>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</si>
  <si>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</si>
  <si>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</si>
  <si>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</si>
  <si>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</si>
  <si>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</si>
  <si>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</si>
  <si>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</si>
  <si>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</si>
  <si>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</si>
  <si>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</si>
  <si>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</si>
  <si>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</si>
  <si>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</si>
  <si>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</si>
  <si>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</si>
  <si>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</si>
  <si>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</si>
  <si>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</si>
  <si>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</si>
  <si>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</si>
  <si>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</si>
  <si>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</si>
  <si>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</si>
  <si>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</si>
  <si>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</si>
  <si>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</si>
  <si>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</si>
  <si>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</si>
  <si>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</si>
  <si>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</si>
  <si>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</si>
  <si>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</si>
  <si>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</si>
  <si>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</si>
  <si>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</si>
  <si>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</si>
  <si>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</si>
  <si>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</si>
  <si>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</si>
  <si>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</si>
  <si>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</si>
  <si>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</si>
  <si>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</si>
  <si>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</si>
  <si>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</si>
  <si>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</si>
  <si>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</si>
  <si>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</si>
  <si>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</si>
  <si>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</si>
  <si>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</si>
  <si>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</si>
  <si>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</si>
  <si>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</si>
  <si>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</si>
  <si>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</si>
  <si>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</si>
  <si>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</si>
  <si>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</si>
  <si>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</si>
  <si>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</si>
  <si>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</si>
  <si>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</si>
  <si>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</si>
  <si>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</si>
  <si>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</si>
  <si>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</si>
  <si>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</si>
  <si>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</si>
  <si>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</si>
  <si>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</si>
  <si>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</si>
  <si>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</si>
  <si>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</si>
  <si>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</si>
  <si>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</si>
  <si>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</si>
  <si>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</si>
  <si>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</si>
  <si>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</si>
  <si>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</si>
  <si>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</si>
  <si>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</si>
  <si>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</si>
  <si>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</si>
  <si>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</si>
  <si>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</si>
  <si>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</si>
  <si>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</si>
  <si>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</si>
  <si>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</si>
  <si>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</si>
  <si>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</si>
  <si>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</si>
  <si>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</si>
  <si>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</si>
  <si>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</si>
  <si>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</si>
  <si>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</si>
  <si>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</si>
  <si>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</si>
  <si>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</si>
  <si>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</si>
  <si>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</si>
  <si>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</si>
  <si>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</si>
  <si>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</si>
  <si>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</si>
  <si>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</si>
  <si>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</si>
  <si>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</si>
  <si>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</si>
  <si>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</si>
  <si>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</si>
  <si>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</si>
  <si>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</si>
  <si>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</si>
  <si>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</si>
  <si>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</si>
  <si>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</si>
  <si>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</si>
  <si>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</si>
  <si>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</si>
  <si>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</si>
  <si>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</si>
  <si>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</si>
  <si>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</si>
  <si>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</si>
  <si>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</si>
  <si>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</si>
  <si>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</si>
  <si>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</si>
  <si>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</si>
  <si>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</si>
  <si>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</si>
  <si>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</si>
  <si>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</si>
  <si>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</si>
  <si>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</si>
  <si>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</si>
  <si>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</si>
  <si>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</si>
  <si>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</si>
  <si>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</si>
  <si>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</si>
  <si>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</si>
  <si>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</si>
  <si>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</si>
  <si>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</si>
  <si>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</si>
  <si>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</si>
  <si>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</si>
  <si>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</si>
  <si>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</si>
  <si>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</si>
  <si>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</si>
  <si>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</si>
  <si>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</si>
  <si>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</si>
  <si>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</si>
  <si>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</si>
  <si>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</si>
  <si>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</si>
  <si>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</si>
  <si>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</si>
  <si>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</si>
  <si>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</si>
  <si>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</si>
  <si>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</si>
  <si>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</si>
  <si>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</si>
  <si>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</si>
  <si>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</si>
  <si>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</si>
  <si>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</si>
  <si>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</si>
  <si>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</si>
  <si>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</si>
  <si>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</si>
  <si>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</si>
  <si>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</si>
  <si>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</si>
  <si>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</si>
  <si>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</si>
  <si>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</si>
  <si>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</si>
  <si>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</si>
  <si>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</si>
  <si>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</si>
  <si>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</si>
  <si>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</si>
  <si>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</si>
  <si>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</si>
  <si>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</si>
  <si>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</si>
  <si>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</si>
  <si>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</si>
  <si>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</si>
  <si>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</si>
  <si>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</si>
  <si>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</si>
  <si>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</si>
  <si>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</si>
  <si>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</si>
  <si>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</si>
  <si>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</si>
  <si>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</si>
  <si>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</si>
  <si>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</si>
  <si>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</si>
  <si>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</si>
  <si>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</si>
  <si>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</si>
  <si>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</si>
  <si>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</si>
  <si>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</si>
  <si>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</si>
  <si>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</si>
  <si>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</si>
  <si>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</si>
  <si>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</si>
  <si>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</si>
  <si>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</si>
  <si>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</si>
  <si>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</si>
  <si>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</si>
  <si>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</si>
  <si>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</si>
  <si>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</si>
  <si>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</si>
  <si>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</si>
  <si>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</si>
  <si>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</si>
  <si>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</si>
  <si>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</si>
  <si>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</si>
  <si>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</si>
  <si>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</si>
  <si>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</si>
  <si>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</si>
  <si>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</si>
  <si>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</si>
  <si>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</si>
  <si>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</si>
  <si>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</si>
  <si>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</si>
  <si>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</si>
  <si>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</si>
  <si>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</si>
  <si>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</si>
  <si>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</si>
  <si>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</si>
  <si>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</si>
  <si>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</si>
  <si>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</si>
  <si>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</si>
  <si>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</si>
  <si>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</si>
  <si>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</si>
  <si>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</si>
  <si>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</si>
  <si>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</si>
  <si>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</si>
  <si>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</si>
  <si>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</si>
  <si>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</si>
  <si>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</si>
  <si>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</si>
  <si>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</si>
  <si>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</si>
  <si>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</si>
  <si>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</si>
  <si>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</si>
  <si>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</si>
  <si>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</si>
  <si>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</si>
  <si>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</si>
  <si>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</si>
  <si>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</si>
  <si>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</si>
  <si>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</si>
  <si>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</si>
  <si>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</si>
  <si>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</si>
  <si>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</si>
  <si>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</si>
  <si>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</si>
  <si>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</si>
  <si>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</si>
  <si>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</si>
  <si>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</si>
  <si>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</si>
  <si>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</si>
  <si>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</si>
  <si>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</si>
  <si>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</si>
  <si>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</si>
  <si>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</si>
  <si>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</si>
  <si>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</si>
  <si>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</si>
  <si>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</si>
  <si>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</si>
  <si>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</si>
  <si>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</si>
  <si>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</si>
  <si>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</si>
  <si>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</si>
  <si>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</si>
  <si>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</si>
  <si>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</si>
  <si>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</si>
  <si>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</si>
  <si>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</si>
  <si>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</si>
  <si>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</si>
  <si>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</si>
  <si>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</si>
  <si>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</si>
  <si>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</si>
  <si>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</si>
  <si>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</si>
  <si>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</si>
  <si>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</si>
  <si>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</si>
  <si>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</si>
  <si>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</si>
  <si>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</si>
  <si>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</si>
  <si>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</si>
  <si>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</si>
  <si>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</si>
  <si>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</si>
  <si>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</si>
  <si>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</si>
  <si>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</si>
  <si>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</si>
  <si>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</si>
  <si>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</si>
  <si>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</si>
  <si>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</si>
  <si>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</si>
  <si>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</si>
  <si>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</si>
  <si>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</si>
  <si>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</si>
  <si>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</si>
  <si>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</si>
  <si>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</si>
  <si>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</si>
  <si>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</si>
  <si>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</si>
  <si>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</si>
  <si>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</si>
  <si>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</si>
  <si>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</si>
  <si>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</si>
  <si>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</si>
  <si>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</si>
  <si>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</si>
  <si>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</si>
  <si>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</si>
  <si>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</si>
  <si>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</si>
  <si>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</si>
  <si>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</si>
  <si>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</si>
  <si>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</si>
  <si>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</si>
  <si>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</si>
  <si>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</si>
  <si>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</si>
  <si>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</si>
  <si>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</si>
  <si>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</si>
  <si>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</si>
  <si>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</si>
  <si>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</si>
  <si>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</si>
  <si>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</si>
  <si>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</si>
  <si>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</si>
  <si>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</si>
  <si>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</si>
  <si>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</si>
  <si>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</si>
  <si>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</si>
  <si>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</si>
  <si>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</si>
  <si>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</si>
  <si>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</si>
  <si>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</si>
  <si>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</si>
  <si>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</si>
  <si>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</si>
  <si>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</si>
  <si>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</si>
  <si>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</si>
  <si>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</si>
  <si>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</si>
  <si>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</si>
  <si>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</si>
  <si>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</si>
  <si>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</si>
  <si>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</si>
  <si>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</si>
  <si>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</si>
  <si>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</si>
  <si>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</si>
  <si>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</si>
  <si>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</si>
  <si>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</si>
  <si>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</si>
  <si>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</si>
  <si>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</si>
  <si>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</si>
  <si>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</si>
  <si>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</si>
  <si>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</si>
  <si>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</si>
  <si>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</si>
  <si>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</si>
  <si>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</si>
  <si>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</si>
  <si>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</si>
  <si>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</si>
  <si>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</si>
  <si>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</si>
  <si>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</si>
  <si>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</si>
  <si>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</si>
  <si>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</si>
  <si>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</si>
  <si>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</si>
  <si>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</si>
  <si>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</si>
  <si>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</si>
  <si>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</si>
  <si>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</si>
  <si>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</si>
  <si>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</si>
  <si>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</si>
  <si>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</si>
  <si>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</si>
  <si>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</si>
  <si>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</si>
  <si>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</si>
  <si>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</si>
  <si>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</si>
  <si>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</si>
  <si>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</si>
  <si>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</si>
  <si>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</si>
  <si>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</si>
  <si>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</si>
  <si>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</si>
  <si>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</si>
  <si>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</si>
  <si>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</si>
  <si>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</si>
  <si>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</si>
  <si>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</si>
  <si>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</si>
  <si>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</si>
  <si>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</si>
  <si>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</si>
  <si>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</si>
  <si>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</si>
  <si>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</si>
  <si>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</si>
  <si>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</si>
  <si>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</si>
  <si>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</si>
  <si>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</si>
  <si>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</si>
  <si>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</si>
  <si>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</si>
  <si>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</si>
  <si>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</si>
  <si>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</si>
  <si>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</si>
  <si>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</si>
  <si>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</si>
  <si>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</si>
  <si>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</si>
  <si>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</si>
  <si>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</si>
  <si>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</si>
  <si>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</si>
  <si>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</si>
  <si>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</si>
  <si>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</si>
  <si>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</si>
  <si>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</si>
  <si>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</si>
  <si>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</si>
  <si>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</si>
  <si>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</si>
  <si>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</si>
  <si>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</si>
  <si>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</si>
  <si>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</si>
  <si>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</si>
  <si>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</si>
  <si>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</si>
  <si>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</si>
  <si>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</si>
  <si>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</si>
  <si>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</si>
  <si>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</si>
  <si>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</si>
  <si>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</si>
  <si>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</si>
  <si>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</si>
  <si>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</si>
  <si>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</si>
  <si>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</si>
  <si>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</si>
  <si>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</si>
  <si>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</si>
  <si>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</si>
  <si>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</si>
  <si>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</si>
  <si>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</si>
  <si>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</si>
  <si>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</si>
  <si>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</si>
  <si>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</si>
  <si>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</si>
  <si>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</si>
  <si>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</si>
  <si>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</si>
  <si>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</si>
  <si>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</si>
  <si>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</si>
  <si>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</si>
  <si>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</si>
  <si>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</si>
  <si>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</si>
  <si>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</si>
  <si>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</si>
  <si>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</si>
  <si>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</si>
  <si>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</si>
  <si>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</si>
  <si>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</si>
  <si>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</si>
  <si>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</si>
  <si>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</si>
  <si>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</si>
  <si>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</si>
  <si>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</si>
  <si>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</si>
  <si>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</si>
  <si>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</si>
  <si>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</si>
  <si>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</si>
  <si>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</si>
  <si>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</si>
  <si>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</si>
  <si>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</si>
  <si>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</si>
  <si>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</si>
  <si>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</si>
  <si>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</si>
  <si>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</si>
  <si>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</si>
  <si>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</si>
  <si>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</si>
  <si>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</si>
  <si>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</si>
  <si>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</si>
  <si>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</si>
  <si>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</si>
  <si>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</si>
  <si>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</si>
  <si>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</si>
  <si>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</si>
  <si>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</si>
  <si>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</si>
  <si>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</si>
  <si>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</si>
  <si>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</si>
  <si>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</si>
  <si>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</si>
  <si>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</si>
  <si>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</si>
  <si>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</si>
  <si>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</si>
  <si>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</si>
  <si>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</si>
  <si>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</si>
  <si>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</si>
  <si>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</si>
  <si>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</si>
  <si>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</si>
  <si>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</si>
  <si>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</si>
  <si>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</si>
  <si>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</si>
  <si>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</si>
  <si>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</si>
  <si>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</si>
  <si>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</si>
  <si>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</si>
  <si>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</si>
  <si>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</si>
  <si>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</si>
  <si>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</si>
  <si>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</si>
  <si>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</si>
  <si>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</si>
  <si>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</si>
  <si>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</si>
  <si>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</si>
  <si>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</si>
  <si>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</si>
  <si>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</si>
  <si>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</si>
  <si>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</si>
  <si>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</si>
  <si>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</si>
  <si>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</si>
  <si>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</si>
  <si>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</si>
  <si>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</si>
  <si>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</si>
  <si>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</si>
  <si>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</si>
  <si>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</si>
  <si>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</si>
  <si>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</si>
  <si>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</si>
  <si>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</si>
  <si>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</si>
  <si>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</si>
  <si>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</si>
  <si>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</si>
  <si>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</si>
  <si>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</si>
  <si>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</si>
  <si>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</si>
  <si>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</si>
  <si>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</si>
  <si>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</si>
  <si>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</si>
  <si>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</si>
  <si>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</si>
  <si>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</si>
  <si>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</si>
  <si>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</si>
  <si>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</si>
  <si>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</si>
  <si>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</si>
  <si>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</si>
  <si>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</si>
  <si>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</si>
  <si>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</si>
  <si>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</si>
  <si>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</si>
  <si>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</si>
  <si>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</si>
  <si>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</si>
  <si>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</si>
  <si>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</si>
  <si>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</si>
  <si>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</si>
  <si>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</si>
  <si>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</si>
  <si>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</si>
  <si>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</si>
  <si>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</si>
  <si>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</si>
  <si>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</si>
  <si>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</si>
  <si>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</si>
  <si>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</si>
  <si>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</si>
  <si>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</si>
  <si>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</si>
  <si>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</si>
  <si>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</si>
  <si>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</si>
  <si>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</si>
  <si>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</si>
  <si>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</si>
  <si>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</si>
  <si>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</si>
  <si>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</si>
  <si>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</si>
  <si>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</si>
  <si>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</si>
  <si>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</si>
  <si>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</si>
  <si>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</si>
  <si>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</si>
  <si>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</si>
  <si>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</si>
  <si>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</si>
  <si>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</si>
  <si>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</si>
  <si>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</si>
  <si>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</si>
  <si>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</si>
  <si>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</si>
  <si>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</si>
  <si>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</si>
  <si>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</si>
  <si>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</si>
  <si>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</si>
  <si>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</si>
  <si>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</si>
  <si>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</si>
  <si>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</si>
  <si>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</si>
  <si>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</si>
  <si>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</si>
  <si>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</si>
  <si>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</si>
  <si>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</si>
  <si>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</si>
  <si>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</si>
  <si>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</si>
  <si>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</si>
  <si>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</si>
  <si>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</si>
  <si>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</si>
  <si>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</si>
  <si>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</si>
  <si>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</si>
  <si>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</si>
  <si>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</si>
  <si>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</si>
  <si>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</si>
  <si>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</si>
  <si>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</si>
  <si>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</si>
  <si>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</si>
  <si>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</si>
  <si>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</si>
  <si>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</si>
  <si>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</si>
  <si>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</si>
  <si>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</si>
  <si>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</si>
  <si>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</si>
  <si>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</si>
  <si>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</si>
  <si>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</si>
  <si>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</si>
  <si>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</si>
  <si>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</si>
  <si>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</si>
  <si>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</si>
  <si>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</si>
  <si>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</si>
  <si>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</si>
  <si>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</si>
  <si>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</si>
  <si>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</si>
  <si>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</si>
  <si>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</si>
  <si>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</si>
  <si>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</si>
  <si>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</si>
  <si>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</si>
  <si>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</si>
  <si>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</si>
  <si>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</si>
  <si>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</si>
  <si>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</si>
  <si>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</si>
  <si>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</si>
  <si>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</si>
  <si>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</si>
  <si>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</si>
  <si>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</si>
  <si>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</si>
  <si>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</si>
  <si>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</si>
  <si>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</si>
  <si>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</si>
  <si>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</si>
  <si>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</si>
  <si>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</si>
  <si>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</si>
  <si>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</si>
  <si>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</si>
  <si>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</si>
  <si>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</si>
  <si>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</si>
  <si>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</si>
  <si>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</si>
  <si>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</si>
  <si>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</si>
  <si>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</si>
  <si>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</si>
  <si>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</si>
  <si>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</si>
  <si>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</si>
  <si>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</si>
  <si>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</si>
  <si>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</si>
  <si>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</si>
  <si>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</si>
  <si>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</si>
  <si>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</si>
  <si>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</si>
  <si>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</si>
  <si>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</si>
  <si>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</si>
  <si>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</si>
  <si>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</si>
  <si>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</si>
  <si>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</si>
  <si>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</si>
  <si>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</si>
  <si>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</si>
  <si>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</si>
  <si>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</si>
  <si>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</si>
  <si>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</si>
  <si>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</si>
  <si>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</si>
  <si>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</si>
  <si>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</si>
  <si>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</si>
  <si>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</si>
  <si>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</si>
  <si>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</si>
  <si>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</si>
  <si>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</si>
  <si>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</si>
  <si>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</si>
  <si>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</si>
  <si>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</si>
  <si>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</si>
  <si>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</si>
  <si>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</si>
  <si>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</si>
  <si>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</si>
  <si>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</si>
  <si>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</si>
  <si>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</si>
  <si>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</si>
  <si>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</si>
  <si>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</si>
  <si>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</si>
  <si>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</si>
  <si>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</si>
  <si>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</si>
  <si>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</si>
  <si>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</si>
  <si>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</si>
  <si>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</si>
  <si>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</si>
  <si>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</si>
  <si>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</si>
  <si>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</si>
  <si>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</si>
  <si>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</si>
  <si>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</si>
  <si>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</si>
  <si>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</si>
  <si>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</si>
  <si>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</si>
  <si>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</si>
  <si>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</si>
  <si>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</si>
  <si>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</si>
  <si>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</si>
  <si>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</si>
  <si>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</si>
  <si>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</si>
  <si>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</si>
  <si>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</si>
  <si>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</si>
  <si>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</si>
  <si>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</si>
  <si>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</si>
  <si>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</si>
  <si>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</si>
  <si>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</si>
  <si>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</si>
  <si>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</si>
  <si>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</si>
  <si>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</si>
  <si>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</si>
  <si>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</si>
  <si>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</si>
  <si>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</si>
  <si>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</si>
  <si>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</si>
  <si>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</si>
  <si>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</si>
  <si>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</si>
  <si>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</si>
  <si>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</si>
  <si>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</si>
  <si>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</si>
  <si>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</si>
  <si>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</si>
  <si>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</si>
  <si>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</si>
  <si>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</si>
  <si>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</si>
  <si>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</si>
  <si>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</si>
  <si>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</si>
  <si>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</si>
  <si>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</si>
  <si>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</si>
  <si>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</si>
  <si>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</si>
  <si>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</si>
  <si>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</si>
  <si>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</si>
  <si>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</si>
  <si>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</si>
  <si>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</si>
  <si>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</si>
  <si>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</si>
  <si>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</si>
  <si>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</si>
  <si>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</si>
  <si>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</si>
  <si>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</si>
  <si>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</si>
  <si>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</si>
  <si>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</si>
  <si>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</si>
  <si>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</si>
  <si>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</si>
  <si>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</si>
  <si>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</si>
  <si>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</si>
  <si>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</si>
  <si>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</si>
  <si>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</si>
  <si>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</si>
  <si>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</si>
  <si>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</si>
  <si>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</si>
  <si>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</si>
  <si>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</si>
  <si>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</si>
  <si>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</si>
  <si>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</si>
  <si>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</si>
  <si>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</si>
  <si>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</si>
  <si>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</si>
  <si>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</si>
  <si>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</si>
  <si>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</si>
  <si>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</si>
  <si>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</si>
  <si>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</si>
  <si>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</si>
  <si>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</si>
  <si>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</si>
  <si>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</si>
  <si>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</si>
  <si>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</si>
  <si>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</si>
  <si>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</si>
  <si>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</si>
  <si>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</si>
  <si>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</si>
  <si>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</si>
  <si>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</si>
  <si>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</si>
  <si>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</si>
  <si>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</si>
  <si>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</si>
  <si>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</si>
  <si>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</si>
  <si>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</si>
  <si>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</si>
  <si>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</si>
  <si>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</si>
  <si>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</si>
  <si>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</si>
  <si>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</si>
  <si>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</si>
  <si>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</si>
  <si>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</si>
  <si>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</si>
  <si>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</si>
  <si>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</si>
  <si>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</si>
  <si>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</si>
  <si>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</si>
  <si>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</si>
  <si>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</si>
  <si>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</si>
  <si>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</si>
  <si>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</si>
  <si>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</si>
  <si>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</si>
  <si>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</si>
  <si>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</si>
  <si>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</si>
  <si>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</si>
  <si>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</si>
  <si>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</si>
  <si>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</si>
  <si>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</si>
  <si>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</si>
  <si>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</si>
  <si>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</si>
  <si>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</si>
  <si>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</si>
  <si>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</si>
  <si>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</si>
  <si>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</si>
  <si>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</si>
  <si>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</si>
  <si>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</si>
  <si>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</si>
  <si>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</si>
  <si>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</si>
  <si>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</si>
  <si>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</si>
  <si>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</si>
  <si>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</si>
  <si>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</si>
  <si>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</si>
  <si>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</si>
  <si>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</si>
  <si>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</si>
  <si>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</si>
  <si>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</si>
  <si>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</si>
  <si>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</si>
  <si>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</si>
  <si>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</si>
  <si>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</si>
  <si>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</si>
  <si>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</si>
  <si>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</si>
  <si>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</si>
  <si>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</si>
  <si>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</si>
  <si>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</si>
  <si>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</si>
  <si>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</si>
  <si>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</si>
  <si>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</si>
  <si>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</si>
  <si>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</si>
  <si>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</si>
  <si>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</si>
  <si>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</si>
  <si>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</si>
  <si>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</si>
  <si>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</si>
  <si>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</si>
  <si>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</si>
  <si>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</si>
  <si>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</si>
  <si>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</si>
  <si>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</si>
  <si>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</si>
  <si>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</si>
  <si>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</si>
  <si>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</si>
  <si>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</si>
  <si>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</si>
  <si>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</si>
  <si>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</si>
  <si>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</si>
  <si>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</si>
  <si>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</si>
  <si>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</si>
  <si>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</si>
  <si>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</si>
  <si>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</si>
  <si>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</si>
  <si>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</si>
  <si>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</si>
  <si>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</si>
  <si>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</si>
  <si>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</si>
  <si>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</si>
  <si>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</si>
  <si>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</si>
  <si>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</si>
  <si>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</si>
  <si>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</si>
  <si>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</si>
  <si>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</si>
  <si>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</si>
  <si>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</si>
  <si>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</si>
  <si>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</si>
  <si>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</si>
  <si>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</si>
  <si>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</si>
  <si>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</si>
  <si>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</si>
  <si>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</si>
  <si>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</si>
  <si>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</si>
  <si>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</si>
  <si>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</si>
  <si>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</si>
  <si>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</si>
  <si>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</si>
  <si>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</si>
  <si>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</si>
  <si>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</si>
  <si>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</si>
  <si>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</si>
  <si>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</si>
  <si>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</si>
  <si>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</si>
  <si>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</si>
  <si>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</si>
  <si>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</si>
  <si>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</si>
  <si>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</si>
  <si>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</si>
  <si>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</si>
  <si>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</si>
  <si>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</si>
  <si>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</si>
  <si>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</si>
  <si>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</si>
  <si>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</si>
  <si>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</si>
  <si>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</si>
  <si>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</si>
  <si>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</si>
  <si>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</si>
  <si>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</si>
  <si>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</si>
  <si>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</si>
  <si>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</si>
  <si>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</si>
  <si>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</si>
  <si>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</si>
  <si>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</si>
  <si>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</si>
  <si>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</si>
  <si>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</si>
  <si>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</si>
  <si>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</si>
  <si>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</si>
  <si>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</si>
  <si>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</si>
  <si>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</si>
  <si>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</si>
  <si>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</si>
  <si>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</si>
  <si>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</si>
  <si>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</si>
  <si>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</si>
  <si>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</si>
  <si>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</si>
  <si>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</si>
  <si>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</si>
  <si>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</si>
  <si>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</si>
  <si>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</si>
  <si>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</si>
  <si>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</si>
  <si>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</si>
  <si>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</si>
  <si>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</si>
  <si>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</si>
  <si>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</si>
  <si>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</si>
  <si>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</si>
  <si>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</si>
  <si>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</si>
  <si>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</si>
  <si>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</si>
  <si>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</si>
  <si>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</si>
  <si>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</si>
  <si>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</si>
  <si>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</si>
  <si>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</si>
  <si>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</si>
  <si>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</si>
  <si>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</si>
  <si>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</si>
  <si>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</si>
  <si>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</si>
  <si>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</si>
  <si>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</si>
  <si>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</si>
  <si>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</si>
  <si>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</si>
  <si>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</si>
  <si>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</si>
  <si>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</si>
  <si>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</si>
  <si>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</si>
  <si>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</si>
  <si>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</si>
  <si>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</si>
  <si>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</si>
  <si>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</si>
  <si>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</si>
  <si>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</si>
  <si>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</si>
  <si>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</si>
  <si>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</si>
  <si>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</si>
  <si>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</si>
  <si>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</si>
  <si>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</si>
  <si>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</si>
  <si>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</si>
  <si>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</si>
  <si>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</si>
  <si>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</si>
  <si>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</si>
  <si>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</si>
  <si>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</si>
  <si>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</si>
  <si>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</si>
  <si>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</si>
  <si>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</si>
  <si>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</si>
  <si>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</si>
  <si>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</si>
  <si>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</si>
  <si>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</si>
  <si>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</si>
  <si>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</si>
  <si>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</si>
  <si>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</si>
  <si>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</si>
  <si>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</si>
  <si>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</si>
  <si>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</si>
  <si>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</si>
  <si>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</si>
  <si>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</si>
  <si>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</si>
  <si>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</si>
  <si>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</si>
  <si>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</si>
  <si>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</si>
  <si>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</si>
  <si>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</si>
  <si>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</si>
  <si>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</si>
  <si>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</si>
  <si>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</si>
  <si>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</si>
  <si>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</si>
  <si>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</si>
  <si>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</si>
  <si>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</si>
  <si>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</si>
  <si>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</si>
  <si>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</si>
  <si>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</si>
  <si>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</si>
  <si>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</si>
  <si>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</si>
  <si>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</si>
  <si>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</si>
  <si>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</si>
  <si>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</si>
  <si>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</si>
  <si>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</si>
  <si>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</si>
  <si>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</si>
  <si>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</si>
  <si>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</si>
  <si>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</si>
  <si>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</si>
  <si>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</si>
  <si>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</si>
  <si>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</si>
  <si>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</si>
  <si>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</si>
  <si>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</si>
  <si>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</si>
  <si>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</si>
  <si>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</si>
  <si>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</si>
  <si>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</si>
  <si>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</si>
  <si>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</si>
  <si>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</si>
  <si>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</si>
  <si>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</si>
  <si>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</si>
  <si>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</si>
  <si>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</si>
  <si>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</si>
  <si>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</si>
  <si>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</si>
  <si>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</si>
  <si>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</si>
  <si>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</si>
  <si>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</si>
  <si>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</si>
  <si>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</si>
  <si>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</si>
  <si>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</si>
  <si>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</si>
  <si>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</si>
  <si>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</si>
  <si>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</si>
  <si>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</si>
  <si>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</si>
  <si>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</si>
  <si>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</si>
  <si>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</si>
  <si>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</si>
  <si>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</si>
  <si>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</si>
  <si>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</si>
  <si>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</si>
  <si>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</si>
  <si>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</si>
  <si>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</si>
  <si>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</si>
  <si>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</si>
  <si>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</si>
  <si>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</si>
  <si>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</si>
  <si>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</si>
  <si>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</si>
  <si>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</si>
  <si>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</si>
  <si>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</si>
  <si>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</si>
  <si>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</si>
  <si>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</si>
  <si>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</si>
  <si>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</si>
  <si>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</si>
  <si>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</si>
  <si>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</si>
  <si>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</si>
  <si>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</si>
  <si>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</si>
  <si>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</si>
  <si>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</si>
  <si>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</si>
  <si>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</si>
  <si>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</si>
  <si>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</si>
  <si>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</si>
  <si>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</si>
  <si>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</si>
  <si>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</si>
  <si>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</si>
  <si>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</si>
  <si>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</si>
  <si>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</si>
  <si>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</si>
  <si>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</si>
  <si>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</si>
  <si>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</si>
  <si>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</si>
  <si>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</si>
  <si>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</si>
  <si>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</si>
  <si>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</si>
  <si>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</si>
  <si>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</si>
  <si>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</si>
  <si>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</si>
  <si>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</si>
  <si>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</si>
  <si>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</si>
  <si>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</si>
  <si>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</si>
  <si>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</si>
  <si>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</si>
  <si>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</si>
  <si>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</si>
  <si>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</si>
  <si>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</si>
  <si>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</si>
  <si>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</si>
  <si>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</si>
  <si>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</si>
  <si>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</si>
  <si>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</si>
  <si>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</si>
  <si>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</si>
  <si>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</si>
  <si>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</si>
  <si>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</si>
  <si>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</si>
  <si>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</si>
  <si>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</si>
  <si>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</si>
  <si>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</si>
  <si>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</si>
  <si>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</si>
  <si>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</si>
  <si>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</si>
  <si>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</si>
  <si>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</si>
  <si>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</si>
  <si>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</si>
  <si>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</si>
  <si>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</si>
  <si>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</si>
  <si>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</si>
  <si>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</si>
  <si>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</si>
  <si>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</si>
  <si>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</si>
  <si>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</si>
  <si>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</si>
  <si>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</si>
  <si>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</si>
  <si>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</si>
  <si>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</si>
  <si>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</si>
  <si>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</si>
  <si>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</si>
  <si>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</si>
  <si>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</si>
  <si>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</si>
  <si>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</si>
  <si>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</si>
  <si>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</si>
  <si>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</si>
  <si>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</si>
  <si>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</si>
  <si>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</si>
  <si>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</si>
  <si>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</si>
  <si>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</si>
  <si>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</si>
  <si>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</si>
  <si>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</si>
  <si>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</si>
  <si>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</si>
  <si>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</si>
  <si>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</si>
  <si>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</si>
  <si>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</si>
  <si>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</si>
  <si>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</si>
  <si>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</si>
  <si>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</si>
  <si>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</si>
  <si>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</si>
  <si>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</si>
  <si>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</si>
  <si>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</si>
  <si>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</si>
  <si>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</si>
  <si>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</si>
  <si>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</si>
  <si>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</si>
  <si>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</si>
  <si>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</si>
  <si>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</si>
  <si>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</si>
  <si>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</si>
  <si>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</si>
  <si>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</si>
  <si>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</si>
  <si>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</si>
  <si>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</si>
  <si>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</si>
  <si>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</si>
  <si>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</si>
  <si>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</si>
  <si>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</si>
  <si>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</si>
  <si>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</si>
  <si>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</si>
  <si>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</si>
  <si>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</si>
  <si>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</si>
  <si>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</si>
  <si>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</si>
  <si>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</si>
  <si>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</si>
  <si>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</si>
  <si>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</si>
  <si>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</si>
  <si>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</si>
  <si>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</si>
  <si>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</si>
  <si>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</si>
  <si>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</si>
  <si>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</si>
  <si>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</si>
  <si>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</si>
  <si>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</si>
  <si>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</si>
  <si>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</si>
  <si>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</si>
  <si>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</si>
  <si>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</si>
  <si>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</si>
  <si>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</si>
  <si>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</si>
  <si>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</si>
  <si>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</si>
  <si>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</si>
  <si>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</si>
  <si>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</si>
  <si>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</si>
  <si>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</si>
  <si>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</si>
  <si>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</si>
  <si>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</si>
  <si>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</si>
  <si>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</si>
  <si>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</si>
  <si>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</si>
  <si>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</si>
  <si>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</si>
  <si>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</si>
  <si>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</si>
  <si>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</si>
  <si>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</si>
  <si>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</si>
  <si>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</si>
  <si>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</si>
  <si>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</si>
  <si>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</si>
  <si>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</si>
  <si>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</si>
  <si>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</si>
  <si>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</si>
  <si>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</si>
  <si>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</si>
  <si>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</si>
  <si>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</si>
  <si>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</si>
  <si>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</si>
  <si>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</si>
  <si>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</si>
  <si>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</si>
  <si>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</si>
  <si>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</si>
  <si>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</si>
  <si>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</si>
  <si>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</si>
  <si>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</si>
  <si>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</si>
  <si>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</si>
  <si>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</si>
  <si>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</si>
  <si>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</si>
  <si>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</si>
  <si>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</si>
  <si>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</si>
  <si>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</si>
  <si>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</si>
  <si>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</si>
  <si>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</si>
  <si>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</si>
  <si>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</si>
  <si>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</si>
  <si>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</si>
  <si>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</si>
  <si>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</si>
  <si>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</si>
  <si>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</si>
  <si>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</si>
  <si>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</si>
  <si>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</si>
  <si>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</si>
  <si>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</si>
  <si>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</si>
  <si>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</si>
  <si>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</si>
  <si>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</si>
  <si>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</si>
  <si>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</si>
  <si>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</si>
  <si>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</si>
  <si>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</si>
  <si>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</si>
  <si>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</si>
  <si>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</si>
  <si>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</si>
  <si>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</si>
  <si>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</si>
  <si>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</si>
  <si>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</si>
  <si>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</si>
  <si>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</si>
  <si>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</si>
  <si>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</si>
  <si>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</si>
  <si>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</si>
  <si>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</si>
  <si>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</si>
  <si>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</si>
  <si>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</si>
  <si>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</si>
  <si>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</si>
  <si>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</si>
  <si>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</si>
  <si>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</si>
  <si>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</si>
  <si>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</si>
  <si>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</si>
  <si>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</si>
  <si>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</si>
  <si>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</si>
  <si>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</si>
  <si>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</si>
  <si>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</si>
  <si>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</si>
  <si>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</si>
  <si>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</si>
  <si>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</si>
  <si>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</si>
  <si>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</si>
  <si>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</si>
  <si>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</si>
  <si>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</si>
  <si>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</si>
  <si>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</si>
  <si>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</si>
  <si>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</si>
  <si>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</si>
  <si>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</si>
  <si>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</si>
  <si>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</si>
  <si>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</si>
  <si>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</si>
  <si>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</si>
  <si>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</si>
  <si>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</si>
  <si>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</si>
  <si>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</si>
  <si>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</si>
  <si>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</si>
  <si>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</si>
  <si>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</si>
  <si>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</si>
  <si>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</si>
  <si>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</si>
  <si>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</si>
  <si>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</si>
  <si>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</si>
  <si>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</si>
  <si>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</si>
  <si>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</si>
  <si>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</si>
  <si>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</si>
  <si>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</si>
  <si>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</si>
  <si>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</si>
  <si>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</si>
  <si>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</si>
  <si>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</si>
  <si>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</si>
  <si>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</si>
  <si>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</si>
  <si>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</si>
  <si>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</si>
  <si>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</si>
  <si>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</si>
  <si>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</si>
  <si>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</si>
  <si>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</si>
  <si>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</si>
  <si>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</si>
  <si>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</si>
  <si>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</si>
  <si>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</si>
  <si>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</si>
  <si>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</si>
  <si>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</si>
  <si>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</si>
  <si>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</si>
  <si>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</si>
  <si>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</si>
  <si>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</si>
  <si>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</si>
  <si>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</si>
  <si>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</si>
  <si>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</si>
  <si>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</si>
  <si>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</si>
  <si>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</si>
  <si>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</si>
  <si>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</si>
  <si>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</si>
  <si>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</si>
  <si>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</si>
  <si>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</si>
  <si>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</si>
  <si>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</si>
  <si>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</si>
  <si>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</si>
  <si>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</si>
  <si>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</si>
  <si>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</si>
  <si>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</si>
  <si>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</si>
  <si>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</si>
  <si>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</si>
  <si>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</si>
  <si>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</si>
  <si>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</si>
  <si>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</si>
  <si>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</si>
  <si>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</si>
  <si>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</si>
  <si>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</si>
  <si>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</si>
  <si>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</si>
  <si>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</si>
  <si>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</si>
  <si>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</si>
  <si>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</si>
  <si>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</si>
  <si>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</si>
  <si>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</si>
  <si>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</si>
  <si>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</si>
  <si>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</si>
  <si>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</si>
  <si>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</si>
  <si>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</si>
  <si>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</si>
  <si>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</si>
  <si>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</si>
  <si>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</si>
  <si>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</si>
  <si>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</si>
  <si>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</si>
  <si>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</si>
  <si>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</si>
  <si>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</si>
  <si>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</si>
  <si>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</si>
  <si>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</si>
  <si>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</si>
  <si>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</si>
  <si>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</si>
  <si>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</si>
  <si>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</si>
  <si>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</si>
  <si>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</si>
  <si>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</si>
  <si>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</si>
  <si>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</si>
  <si>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</si>
  <si>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</si>
  <si>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</si>
  <si>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</si>
  <si>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</si>
  <si>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</si>
  <si>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</si>
  <si>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</si>
  <si>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</si>
  <si>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</si>
  <si>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</si>
  <si>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</si>
  <si>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</si>
  <si>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</si>
  <si>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</si>
  <si>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</si>
  <si>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</si>
  <si>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</si>
  <si>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</si>
  <si>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</si>
  <si>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</si>
  <si>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</si>
  <si>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</si>
  <si>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</si>
  <si>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</si>
  <si>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</si>
  <si>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</si>
  <si>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</si>
  <si>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</si>
  <si>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</si>
  <si>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</si>
  <si>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</si>
  <si>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</si>
  <si>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</si>
  <si>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</si>
  <si>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</si>
  <si>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</si>
  <si>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</si>
  <si>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</si>
  <si>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</si>
  <si>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</si>
  <si>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</si>
  <si>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</si>
  <si>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</si>
  <si>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</si>
  <si>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</si>
  <si>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</si>
  <si>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</si>
  <si>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</si>
  <si>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</si>
  <si>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</si>
  <si>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</si>
  <si>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</si>
  <si>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</si>
  <si>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</si>
  <si>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</si>
  <si>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</si>
  <si>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</si>
  <si>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</si>
  <si>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</si>
  <si>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</si>
  <si>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</si>
  <si>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</si>
  <si>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</si>
  <si>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</si>
  <si>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</si>
  <si>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</si>
  <si>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</si>
  <si>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</si>
  <si>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</si>
  <si>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</si>
  <si>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</si>
  <si>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</si>
  <si>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</si>
  <si>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</si>
  <si>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</si>
  <si>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</si>
  <si>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</si>
  <si>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</si>
  <si>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</si>
  <si>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</si>
  <si>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</si>
  <si>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</si>
  <si>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</si>
  <si>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</si>
  <si>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</si>
  <si>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</si>
  <si>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</si>
  <si>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</si>
  <si>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</si>
  <si>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</si>
  <si>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</si>
  <si>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</si>
  <si>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</si>
  <si>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</si>
  <si>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</si>
  <si>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</si>
  <si>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</si>
  <si>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</si>
  <si>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</si>
  <si>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</si>
  <si>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</si>
  <si>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</si>
  <si>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</si>
  <si>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</si>
  <si>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</si>
  <si>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</si>
  <si>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</si>
  <si>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</si>
  <si>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</si>
  <si>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</si>
  <si>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</si>
  <si>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</si>
  <si>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</si>
  <si>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</si>
  <si>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</si>
  <si>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</si>
  <si>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</si>
  <si>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</si>
  <si>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</si>
  <si>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</si>
  <si>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</si>
  <si>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</si>
  <si>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</si>
  <si>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</si>
  <si>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</si>
  <si>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</si>
  <si>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</si>
  <si>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</si>
  <si>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</si>
  <si>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</si>
  <si>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</si>
  <si>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</si>
  <si>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</si>
  <si>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</si>
  <si>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</si>
  <si>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</si>
  <si>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</si>
  <si>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</si>
  <si>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</si>
  <si>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</si>
  <si>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</si>
  <si>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</si>
  <si>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</si>
  <si>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</si>
  <si>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</si>
  <si>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</si>
  <si>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</si>
  <si>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</si>
  <si>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</si>
  <si>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</si>
  <si>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</si>
  <si>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</si>
  <si>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</si>
  <si>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</si>
  <si>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</si>
  <si>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</si>
  <si>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</si>
  <si>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</si>
  <si>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</si>
  <si>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</si>
  <si>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</si>
  <si>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</si>
  <si>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</si>
  <si>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</si>
  <si>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</si>
  <si>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</si>
  <si>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</si>
  <si>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</si>
  <si>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</si>
  <si>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</si>
  <si>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</si>
  <si>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</si>
  <si>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</si>
  <si>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</si>
  <si>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</si>
  <si>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</si>
  <si>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</si>
  <si>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</si>
  <si>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</si>
  <si>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</si>
  <si>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</si>
  <si>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</si>
  <si>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</si>
  <si>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</si>
  <si>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</si>
  <si>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</si>
  <si>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</si>
  <si>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</si>
  <si>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</si>
  <si>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</si>
  <si>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</si>
  <si>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</si>
  <si>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</si>
  <si>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</si>
  <si>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</si>
  <si>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</si>
  <si>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</si>
  <si>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</si>
  <si>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</si>
  <si>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</si>
  <si>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</si>
  <si>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</si>
  <si>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</si>
  <si>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</si>
  <si>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</si>
  <si>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</si>
  <si>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</si>
  <si>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</si>
  <si>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</si>
  <si>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</si>
  <si>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</si>
  <si>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</si>
  <si>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</si>
  <si>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</si>
  <si>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</si>
  <si>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</si>
  <si>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</si>
  <si>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</si>
  <si>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</si>
  <si>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</si>
  <si>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</si>
  <si>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</si>
  <si>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</si>
  <si>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</si>
  <si>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</si>
  <si>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</si>
  <si>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</si>
  <si>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</si>
  <si>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</si>
  <si>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</si>
  <si>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</si>
  <si>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</si>
  <si>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</si>
  <si>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</si>
  <si>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</si>
  <si>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</si>
  <si>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</si>
  <si>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</si>
  <si>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</si>
  <si>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</si>
  <si>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</si>
  <si>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</si>
  <si>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</si>
  <si>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</si>
  <si>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</si>
  <si>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</si>
  <si>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</si>
  <si>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</si>
  <si>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</si>
  <si>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</si>
  <si>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</si>
  <si>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</si>
  <si>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</si>
  <si>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</si>
  <si>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</si>
  <si>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</si>
  <si>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</si>
  <si>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</si>
  <si>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</si>
  <si>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</si>
  <si>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</si>
  <si>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</si>
  <si>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</si>
  <si>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</si>
  <si>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</si>
  <si>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</si>
  <si>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</si>
  <si>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</si>
  <si>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</si>
  <si>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</si>
  <si>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</si>
  <si>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</si>
  <si>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</si>
  <si>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</si>
  <si>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</si>
  <si>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</si>
  <si>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</si>
  <si>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</si>
  <si>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</si>
  <si>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</si>
  <si>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</si>
  <si>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</si>
  <si>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</si>
  <si>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</si>
  <si>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</si>
  <si>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</si>
  <si>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</si>
  <si>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</si>
  <si>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</si>
  <si>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</si>
  <si>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</si>
  <si>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</si>
  <si>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</si>
  <si>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</si>
  <si>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</si>
  <si>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</si>
  <si>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</si>
  <si>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</si>
  <si>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</si>
  <si>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</si>
  <si>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</si>
  <si>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</si>
  <si>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</si>
  <si>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</si>
  <si>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</si>
  <si>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</si>
  <si>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</si>
  <si>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</si>
  <si>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</si>
  <si>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</si>
  <si>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</si>
  <si>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</si>
  <si>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</si>
  <si>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</si>
  <si>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</si>
  <si>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</si>
  <si>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</si>
  <si>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</si>
  <si>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</si>
  <si>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</si>
  <si>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</si>
  <si>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</si>
  <si>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</si>
  <si>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</si>
  <si>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</si>
  <si>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</si>
  <si>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</si>
  <si>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</si>
  <si>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</si>
  <si>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</si>
  <si>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</si>
  <si>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</si>
  <si>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</si>
  <si>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</si>
  <si>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</si>
  <si>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</si>
  <si>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</si>
  <si>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</si>
  <si>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</si>
  <si>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</si>
  <si>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</si>
  <si>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</si>
  <si>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</si>
  <si>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</si>
  <si>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</si>
  <si>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</si>
  <si>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</si>
  <si>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</si>
  <si>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</si>
  <si>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</si>
  <si>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</si>
  <si>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</si>
  <si>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</si>
  <si>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</si>
  <si>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</si>
  <si>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</si>
  <si>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</si>
  <si>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</si>
  <si>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</si>
  <si>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</si>
  <si>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</si>
  <si>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</si>
  <si>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</si>
  <si>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</si>
  <si>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</si>
  <si>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</si>
  <si>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</si>
  <si>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</si>
  <si>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</si>
  <si>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</si>
  <si>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</si>
  <si>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</si>
  <si>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</si>
  <si>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</si>
  <si>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</si>
  <si>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</si>
  <si>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</si>
  <si>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</si>
  <si>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</si>
  <si>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</si>
  <si>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</si>
  <si>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</si>
  <si>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</si>
  <si>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</si>
  <si>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</si>
  <si>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</si>
  <si>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</si>
  <si>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</si>
  <si>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</si>
  <si>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</si>
  <si>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</si>
  <si>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</si>
  <si>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</si>
  <si>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</si>
  <si>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</si>
  <si>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</si>
  <si>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</si>
  <si>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</si>
  <si>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</si>
  <si>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</si>
  <si>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</si>
  <si>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</si>
  <si>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</si>
  <si>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</si>
  <si>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</si>
  <si>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</si>
  <si>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</si>
  <si>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</si>
  <si>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</si>
  <si>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</si>
  <si>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</si>
  <si>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</si>
  <si>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</si>
  <si>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</si>
  <si>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</si>
  <si>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</si>
  <si>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</si>
  <si>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</si>
  <si>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</si>
  <si>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</si>
  <si>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</si>
  <si>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</si>
  <si>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</si>
  <si>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</si>
  <si>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</si>
  <si>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</si>
  <si>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</si>
  <si>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</si>
  <si>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</si>
  <si>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</si>
  <si>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</si>
  <si>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</si>
  <si>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</si>
  <si>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</si>
  <si>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</si>
  <si>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</si>
  <si>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</si>
  <si>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</si>
  <si>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</si>
  <si>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</si>
  <si>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</si>
  <si>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</si>
  <si>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</si>
  <si>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</si>
  <si>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</si>
  <si>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</si>
  <si>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</si>
  <si>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</si>
  <si>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</si>
  <si>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</si>
  <si>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</si>
  <si>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</si>
  <si>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</si>
  <si>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</si>
  <si>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</si>
  <si>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</si>
  <si>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</si>
  <si>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</si>
  <si>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</si>
  <si>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</si>
  <si>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</si>
  <si>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</si>
  <si>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</si>
  <si>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</si>
  <si>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</si>
  <si>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</si>
  <si>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</si>
  <si>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</si>
  <si>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</si>
  <si>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</si>
  <si>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</si>
  <si>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</si>
  <si>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</si>
  <si>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</si>
  <si>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</si>
  <si>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</si>
  <si>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</si>
  <si>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</si>
  <si>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</si>
  <si>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</si>
  <si>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</si>
  <si>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</si>
  <si>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</si>
  <si>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</si>
  <si>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</si>
  <si>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</si>
  <si>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</si>
  <si>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</si>
  <si>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</si>
  <si>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</si>
  <si>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</si>
  <si>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</si>
  <si>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</si>
  <si>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</si>
  <si>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</si>
  <si>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</si>
  <si>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</si>
  <si>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</si>
  <si>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</si>
  <si>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</si>
  <si>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</si>
  <si>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</si>
  <si>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</si>
  <si>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</si>
  <si>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</si>
  <si>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</si>
  <si>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</si>
  <si>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</si>
  <si>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</si>
  <si>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</si>
  <si>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</si>
  <si>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</si>
  <si>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</si>
  <si>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</si>
  <si>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</si>
  <si>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</si>
  <si>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</si>
  <si>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</si>
  <si>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</si>
  <si>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</si>
  <si>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</si>
  <si>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</si>
  <si>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</si>
  <si>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</si>
  <si>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</si>
  <si>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</si>
  <si>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</si>
  <si>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</si>
  <si>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</si>
  <si>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</si>
  <si>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</si>
  <si>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</si>
  <si>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</si>
  <si>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</si>
  <si>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</si>
  <si>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</si>
  <si>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</si>
  <si>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</si>
  <si>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</si>
  <si>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</si>
  <si>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</si>
  <si>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</si>
  <si>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</si>
  <si>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</si>
  <si>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</si>
  <si>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</si>
  <si>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</si>
  <si>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</si>
  <si>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</si>
  <si>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</si>
  <si>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</si>
  <si>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</si>
  <si>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</si>
  <si>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</si>
  <si>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</si>
  <si>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</si>
  <si>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</si>
  <si>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</si>
  <si>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</si>
  <si>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</si>
  <si>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</si>
  <si>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</si>
  <si>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</si>
  <si>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</si>
  <si>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</si>
  <si>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</si>
  <si>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</si>
  <si>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</si>
  <si>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</si>
  <si>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</si>
  <si>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</si>
  <si>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</si>
  <si>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</si>
  <si>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</si>
  <si>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</si>
  <si>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</si>
  <si>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</si>
  <si>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</si>
  <si>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</si>
  <si>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</si>
  <si>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</si>
  <si>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</si>
  <si>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</si>
  <si>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</si>
  <si>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</si>
  <si>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</si>
  <si>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</si>
  <si>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</si>
  <si>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</si>
  <si>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</si>
  <si>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</si>
  <si>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</si>
  <si>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</si>
  <si>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</si>
  <si>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</si>
  <si>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</si>
  <si>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</si>
  <si>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</si>
  <si>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</si>
  <si>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</si>
  <si>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</si>
  <si>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</si>
  <si>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</si>
  <si>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</si>
  <si>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</si>
  <si>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</si>
  <si>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</si>
  <si>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</si>
  <si>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</si>
  <si>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</si>
  <si>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</si>
  <si>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</si>
  <si>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</si>
  <si>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</si>
  <si>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</si>
  <si>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</si>
  <si>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</si>
  <si>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</si>
  <si>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</si>
  <si>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</si>
  <si>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</si>
  <si>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</si>
  <si>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</si>
  <si>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</si>
  <si>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</si>
  <si>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</si>
  <si>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</si>
  <si>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</si>
  <si>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</si>
  <si>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</si>
  <si>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</si>
  <si>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</si>
  <si>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</si>
  <si>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</si>
  <si>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</si>
  <si>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</si>
  <si>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</si>
  <si>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</si>
  <si>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</si>
  <si>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</si>
  <si>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</si>
  <si>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</si>
  <si>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</si>
  <si>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</si>
  <si>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</si>
  <si>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</si>
  <si>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</si>
  <si>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</si>
  <si>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</si>
  <si>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</si>
  <si>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</si>
  <si>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</si>
  <si>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</si>
  <si>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</si>
  <si>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</si>
  <si>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</si>
  <si>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</si>
  <si>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</si>
  <si>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</si>
  <si>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</si>
  <si>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</si>
  <si>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</si>
  <si>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</si>
  <si>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</si>
  <si>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</si>
  <si>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</si>
  <si>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</si>
  <si>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</si>
  <si>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</si>
  <si>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</si>
  <si>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</si>
  <si>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</si>
  <si>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</si>
  <si>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</si>
  <si>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</si>
  <si>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</si>
  <si>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</si>
  <si>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</si>
  <si>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</si>
  <si>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</si>
  <si>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</si>
  <si>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</si>
  <si>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</si>
  <si>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</si>
  <si>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</si>
  <si>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</si>
  <si>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</si>
  <si>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</si>
  <si>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</si>
  <si>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</si>
  <si>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</si>
  <si>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</si>
  <si>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</si>
  <si>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</si>
  <si>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</si>
  <si>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</si>
  <si>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</si>
  <si>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</si>
  <si>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</si>
  <si>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</si>
  <si>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</si>
  <si>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</si>
  <si>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</si>
  <si>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</si>
  <si>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</si>
  <si>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</si>
  <si>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</si>
  <si>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</si>
  <si>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</si>
  <si>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</si>
  <si>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</si>
  <si>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</si>
  <si>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</si>
  <si>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</si>
  <si>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</si>
  <si>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</si>
  <si>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</si>
  <si>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</si>
  <si>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</si>
  <si>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</si>
  <si>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</si>
  <si>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</si>
  <si>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</si>
  <si>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</si>
  <si>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</si>
  <si>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</si>
  <si>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</si>
  <si>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</si>
  <si>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</si>
  <si>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</si>
  <si>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</si>
  <si>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</si>
  <si>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</si>
  <si>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</si>
  <si>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</si>
  <si>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</si>
  <si>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</si>
  <si>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</si>
  <si>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</si>
  <si>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</si>
  <si>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</si>
  <si>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</si>
  <si>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</si>
  <si>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</si>
  <si>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</si>
  <si>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</si>
  <si>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</si>
  <si>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</si>
  <si>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</si>
  <si>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</si>
  <si>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</si>
  <si>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</si>
  <si>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</si>
  <si>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</si>
  <si>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</si>
  <si>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</si>
  <si>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</si>
  <si>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</si>
  <si>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</si>
  <si>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</si>
  <si>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</si>
  <si>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</si>
  <si>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</si>
  <si>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</si>
  <si>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</si>
  <si>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</si>
  <si>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</si>
  <si>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</si>
  <si>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</si>
  <si>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</si>
  <si>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</si>
  <si>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</si>
  <si>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</si>
  <si>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</si>
  <si>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</si>
  <si>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</si>
  <si>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</si>
  <si>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</si>
  <si>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</si>
  <si>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</si>
  <si>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</si>
  <si>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</si>
  <si>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</si>
  <si>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</si>
  <si>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</si>
  <si>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</si>
  <si>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</si>
  <si>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</si>
  <si>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</si>
  <si>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</si>
  <si>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</si>
  <si>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</si>
  <si>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</si>
  <si>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</si>
  <si>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</si>
  <si>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</si>
  <si>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</si>
  <si>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</si>
  <si>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</si>
  <si>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</si>
  <si>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</si>
  <si>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</si>
  <si>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</si>
  <si>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</si>
  <si>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</si>
  <si>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</si>
  <si>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</si>
  <si>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</si>
  <si>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</si>
  <si>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</si>
  <si>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</si>
  <si>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</si>
  <si>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</si>
  <si>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</si>
  <si>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</si>
  <si>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</si>
  <si>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</si>
  <si>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</si>
  <si>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</si>
  <si>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</si>
  <si>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</si>
  <si>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</si>
  <si>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</si>
  <si>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</si>
  <si>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</si>
  <si>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</si>
  <si>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</si>
  <si>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</si>
  <si>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</si>
  <si>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</si>
  <si>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</si>
  <si>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</si>
  <si>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</si>
  <si>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</si>
  <si>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</si>
  <si>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</si>
  <si>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</si>
  <si>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</si>
  <si>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</si>
  <si>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</si>
  <si>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</si>
  <si>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</si>
  <si>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</si>
  <si>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</si>
  <si>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</si>
  <si>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</si>
  <si>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</si>
  <si>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</si>
  <si>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</si>
  <si>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</si>
  <si>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</si>
  <si>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</si>
  <si>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</si>
  <si>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</si>
  <si>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</si>
  <si>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</si>
  <si>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</si>
  <si>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</si>
  <si>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</si>
  <si>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</si>
  <si>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</si>
  <si>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</si>
  <si>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</si>
  <si>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</si>
  <si>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</si>
  <si>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</si>
  <si>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</si>
  <si>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</si>
  <si>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</si>
  <si>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</si>
  <si>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</si>
  <si>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</si>
  <si>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</si>
  <si>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</si>
  <si>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</si>
  <si>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</si>
  <si>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</si>
  <si>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</si>
  <si>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</si>
  <si>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</si>
  <si>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</si>
  <si>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</si>
  <si>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</si>
  <si>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</si>
  <si>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</si>
  <si>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</si>
  <si>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</si>
  <si>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</si>
  <si>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</si>
  <si>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</si>
  <si>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</si>
  <si>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</si>
  <si>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</si>
  <si>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</si>
  <si>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</si>
  <si>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</si>
  <si>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</si>
  <si>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</si>
  <si>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</si>
  <si>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</si>
  <si>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</si>
  <si>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</si>
  <si>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</si>
  <si>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</si>
  <si>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</si>
  <si>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</si>
  <si>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</si>
  <si>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</si>
  <si>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</si>
  <si>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</si>
  <si>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</si>
  <si>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</si>
  <si>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</si>
  <si>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</si>
  <si>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</si>
  <si>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</si>
  <si>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</si>
  <si>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</si>
  <si>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</si>
  <si>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</si>
  <si>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</si>
  <si>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</si>
  <si>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</si>
  <si>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</si>
  <si>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</si>
  <si>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</si>
  <si>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</si>
  <si>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</si>
  <si>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</si>
  <si>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</si>
  <si>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</si>
  <si>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</si>
  <si>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</si>
  <si>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</si>
  <si>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</si>
  <si>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</si>
  <si>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</si>
  <si>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</si>
  <si>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</si>
  <si>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</si>
  <si>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</si>
  <si>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</si>
  <si>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</si>
  <si>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</si>
  <si>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</si>
  <si>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</si>
  <si>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</si>
  <si>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</si>
  <si>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</si>
  <si>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</si>
  <si>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</si>
  <si>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</si>
  <si>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</si>
  <si>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</si>
  <si>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</si>
  <si>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</si>
  <si>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</si>
  <si>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</si>
  <si>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</si>
  <si>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</si>
  <si>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</si>
  <si>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</si>
  <si>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</si>
  <si>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</si>
  <si>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</si>
  <si>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</si>
  <si>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</si>
  <si>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</si>
  <si>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</si>
  <si>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</si>
  <si>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</si>
  <si>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</si>
  <si>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</si>
  <si>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</si>
  <si>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</si>
  <si>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</si>
  <si>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</si>
  <si>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</si>
  <si>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</si>
  <si>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</si>
  <si>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</si>
  <si>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</si>
  <si>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</si>
  <si>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</si>
  <si>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</si>
  <si>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</si>
  <si>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</si>
  <si>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</si>
  <si>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</si>
  <si>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</si>
  <si>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</si>
  <si>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</si>
  <si>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</si>
  <si>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</si>
  <si>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</si>
  <si>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</si>
  <si>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</si>
  <si>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</si>
  <si>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</si>
  <si>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</si>
  <si>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</si>
  <si>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</si>
  <si>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</si>
  <si>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</si>
  <si>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</si>
  <si>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</si>
  <si>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</si>
  <si>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</si>
  <si>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</si>
  <si>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</si>
  <si>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</si>
  <si>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</si>
  <si>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</si>
  <si>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</si>
  <si>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</si>
  <si>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</si>
  <si>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</si>
  <si>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</si>
  <si>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</si>
  <si>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</si>
  <si>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</si>
  <si>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</si>
  <si>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</si>
  <si>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</si>
  <si>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</si>
  <si>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</si>
  <si>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</si>
  <si>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</si>
  <si>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</si>
  <si>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</si>
  <si>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</si>
  <si>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</si>
  <si>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</si>
  <si>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</si>
  <si>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</si>
  <si>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</si>
  <si>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</si>
  <si>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</si>
  <si>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</si>
  <si>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</si>
  <si>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</si>
  <si>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</si>
  <si>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</si>
  <si>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</si>
  <si>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</si>
  <si>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</si>
  <si>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</si>
  <si>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</si>
  <si>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</si>
  <si>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</si>
  <si>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</si>
  <si>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</si>
  <si>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</si>
  <si>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</si>
  <si>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</si>
  <si>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</si>
  <si>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</si>
  <si>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</si>
  <si>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</si>
  <si>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</si>
  <si>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</si>
  <si>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</si>
  <si>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</si>
  <si>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</si>
  <si>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</si>
  <si>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</si>
  <si>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</si>
  <si>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</si>
  <si>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</si>
  <si>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</si>
  <si>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</si>
  <si>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</si>
  <si>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</si>
  <si>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</si>
  <si>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</si>
  <si>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</si>
  <si>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</si>
  <si>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</si>
  <si>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</si>
  <si>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</si>
  <si>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</si>
  <si>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</si>
  <si>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</si>
  <si>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</si>
  <si>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</si>
  <si>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</si>
  <si>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</si>
  <si>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</si>
  <si>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</si>
  <si>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</si>
  <si>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</si>
  <si>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</si>
  <si>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</si>
  <si>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</si>
  <si>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</si>
  <si>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</si>
  <si>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</si>
  <si>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</si>
  <si>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</si>
  <si>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</si>
  <si>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</si>
  <si>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</si>
  <si>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</si>
  <si>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</si>
  <si>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</si>
  <si>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</si>
  <si>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</si>
  <si>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</si>
  <si>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</si>
  <si>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</si>
  <si>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</si>
  <si>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</si>
  <si>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</si>
  <si>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</si>
  <si>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</si>
  <si>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</si>
  <si>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</si>
  <si>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</si>
  <si>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</si>
  <si>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</si>
  <si>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</si>
  <si>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</si>
  <si>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</si>
  <si>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</si>
  <si>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</si>
  <si>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</si>
  <si>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</si>
  <si>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</si>
  <si>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</si>
  <si>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</si>
  <si>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</si>
  <si>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</si>
  <si>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</si>
  <si>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</si>
  <si>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</si>
  <si>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</si>
  <si>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</si>
  <si>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</si>
  <si>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</si>
  <si>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</si>
  <si>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</si>
  <si>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</si>
  <si>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</si>
  <si>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</si>
  <si>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</si>
  <si>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</si>
  <si>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</si>
  <si>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</si>
  <si>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</si>
  <si>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</si>
  <si>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</si>
  <si>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</si>
  <si>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</si>
  <si>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</si>
  <si>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</si>
  <si>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</si>
  <si>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</si>
  <si>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</si>
  <si>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</si>
  <si>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</si>
  <si>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</si>
  <si>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</si>
  <si>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</si>
  <si>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</si>
  <si>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</si>
  <si>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</si>
  <si>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</si>
  <si>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</si>
  <si>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</si>
  <si>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</si>
  <si>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</si>
  <si>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</si>
  <si>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</si>
  <si>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</si>
  <si>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</si>
  <si>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</si>
  <si>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</si>
  <si>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</si>
  <si>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</si>
  <si>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</si>
  <si>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</si>
  <si>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</si>
  <si>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</si>
  <si>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</si>
  <si>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</si>
  <si>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</si>
  <si>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</si>
  <si>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</si>
  <si>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</si>
  <si>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</si>
  <si>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</si>
  <si>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</si>
  <si>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</si>
  <si>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</si>
  <si>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</si>
  <si>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</si>
  <si>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</si>
  <si>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</si>
  <si>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</si>
  <si>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</si>
  <si>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</si>
  <si>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</si>
  <si>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</si>
  <si>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</si>
  <si>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</si>
  <si>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</si>
  <si>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</si>
  <si>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</si>
  <si>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</si>
  <si>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</si>
  <si>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</si>
  <si>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</si>
  <si>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</si>
  <si>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</si>
  <si>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</si>
  <si>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</si>
  <si>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</si>
  <si>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</si>
  <si>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</si>
  <si>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</si>
  <si>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</si>
  <si>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</si>
  <si>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</si>
  <si>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</si>
  <si>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</si>
  <si>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</si>
  <si>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</si>
  <si>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</si>
  <si>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</si>
  <si>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</si>
  <si>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</si>
  <si>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</si>
  <si>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</si>
  <si>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</si>
  <si>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</si>
  <si>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</si>
  <si>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</si>
  <si>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</si>
  <si>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</si>
  <si>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</si>
  <si>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</si>
  <si>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</si>
  <si>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</si>
  <si>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</si>
  <si>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</si>
  <si>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</si>
  <si>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</si>
  <si>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</si>
  <si>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</si>
  <si>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</si>
  <si>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</si>
  <si>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</si>
  <si>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</si>
  <si>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</si>
  <si>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</si>
  <si>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</si>
  <si>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</si>
  <si>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</si>
  <si>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</si>
  <si>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</si>
  <si>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</si>
  <si>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</si>
  <si>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</si>
  <si>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</si>
  <si>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</si>
  <si>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</si>
  <si>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</si>
  <si>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</si>
  <si>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</si>
  <si>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</si>
  <si>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</si>
  <si>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</si>
  <si>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</si>
  <si>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</si>
  <si>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</si>
  <si>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</si>
  <si>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</si>
  <si>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</si>
  <si>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</si>
  <si>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</si>
  <si>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</si>
  <si>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</si>
  <si>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</si>
  <si>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</si>
  <si>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</si>
  <si>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</si>
  <si>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</si>
  <si>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</si>
  <si>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</si>
  <si>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</si>
  <si>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</si>
  <si>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</si>
  <si>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</si>
  <si>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</si>
  <si>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</si>
  <si>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</si>
  <si>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</si>
  <si>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</si>
  <si>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</si>
  <si>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</si>
  <si>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</si>
  <si>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</si>
  <si>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</si>
  <si>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</si>
  <si>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</si>
  <si>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</si>
  <si>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</si>
  <si>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</si>
  <si>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</si>
  <si>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</si>
  <si>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</si>
  <si>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</si>
  <si>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</si>
  <si>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</si>
  <si>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</si>
  <si>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</si>
  <si>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</si>
  <si>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</si>
  <si>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</si>
  <si>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</si>
  <si>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</si>
  <si>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</si>
  <si>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</si>
  <si>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</si>
  <si>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</si>
  <si>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</si>
  <si>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</si>
  <si>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</si>
  <si>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</si>
  <si>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</si>
  <si>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</si>
  <si>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</si>
  <si>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</si>
  <si>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</si>
  <si>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</si>
  <si>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</si>
  <si>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</si>
  <si>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</si>
  <si>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</si>
  <si>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</si>
  <si>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</si>
  <si>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</si>
  <si>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</si>
  <si>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</si>
  <si>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</si>
  <si>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</si>
  <si>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</si>
  <si>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</si>
  <si>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</si>
  <si>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</si>
  <si>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</si>
  <si>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</si>
  <si>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</si>
  <si>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</si>
  <si>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</si>
  <si>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</si>
  <si>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</si>
  <si>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</si>
  <si>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</si>
  <si>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</si>
  <si>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</si>
  <si>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</si>
  <si>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</si>
  <si>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</si>
  <si>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</si>
  <si>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</si>
  <si>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</si>
  <si>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</si>
  <si>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</si>
  <si>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</si>
  <si>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</si>
  <si>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</si>
  <si>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</si>
  <si>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</si>
  <si>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</si>
  <si>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</si>
  <si>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</si>
  <si>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</si>
  <si>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</si>
  <si>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</si>
  <si>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</si>
  <si>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</si>
  <si>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</si>
  <si>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</si>
  <si>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</si>
  <si>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</si>
  <si>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</si>
  <si>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</si>
  <si>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</si>
  <si>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</si>
  <si>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</si>
  <si>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</si>
  <si>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</si>
  <si>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</si>
  <si>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</si>
  <si>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</si>
  <si>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</si>
  <si>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</si>
  <si>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</si>
  <si>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</si>
  <si>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</si>
  <si>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</si>
  <si>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</si>
  <si>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</si>
  <si>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</si>
  <si>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</si>
  <si>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</si>
  <si>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</si>
  <si>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</si>
  <si>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</si>
  <si>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</si>
  <si>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</si>
  <si>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</si>
  <si>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</si>
  <si>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</si>
  <si>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</si>
  <si>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</si>
  <si>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</si>
  <si>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</si>
  <si>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</si>
  <si>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</si>
  <si>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</si>
  <si>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</si>
  <si>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</si>
  <si>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</si>
  <si>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</si>
  <si>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</si>
  <si>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</si>
  <si>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</si>
  <si>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</si>
  <si>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</si>
  <si>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</si>
  <si>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</si>
  <si>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</si>
  <si>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</si>
  <si>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</si>
  <si>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</si>
  <si>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</si>
  <si>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</si>
  <si>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</si>
  <si>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</si>
  <si>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</si>
  <si>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</si>
  <si>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</si>
  <si>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</si>
  <si>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</si>
  <si>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</si>
  <si>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</si>
  <si>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</si>
  <si>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</si>
  <si>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</si>
  <si>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</si>
  <si>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</si>
  <si>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</si>
  <si>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</si>
  <si>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</si>
  <si>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</si>
  <si>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</si>
  <si>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</si>
  <si>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</si>
  <si>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</si>
  <si>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</si>
  <si>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</si>
  <si>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</si>
  <si>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</si>
  <si>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</si>
  <si>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</si>
  <si>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</si>
  <si>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</si>
  <si>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</si>
  <si>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</si>
  <si>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</si>
  <si>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</si>
  <si>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</si>
  <si>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</si>
  <si>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</si>
  <si>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</si>
  <si>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</si>
  <si>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</si>
  <si>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</si>
  <si>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</si>
  <si>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</si>
  <si>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</si>
  <si>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</si>
  <si>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</si>
  <si>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</si>
  <si>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</si>
  <si>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</si>
  <si>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</si>
  <si>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</si>
  <si>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</si>
  <si>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</si>
  <si>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</si>
  <si>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</si>
  <si>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</si>
  <si>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</si>
  <si>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</si>
  <si>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</si>
  <si>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</si>
  <si>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</si>
  <si>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</si>
  <si>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</si>
  <si>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</si>
  <si>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</si>
  <si>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</si>
  <si>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</si>
  <si>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</si>
  <si>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</si>
  <si>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</si>
  <si>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</si>
  <si>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</si>
  <si>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</si>
  <si>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</si>
  <si>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</si>
  <si>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</si>
  <si>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</si>
  <si>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</si>
  <si>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</si>
  <si>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</si>
  <si>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</si>
  <si>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</si>
  <si>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</si>
  <si>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</si>
  <si>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</si>
  <si>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</si>
  <si>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</si>
  <si>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</si>
  <si>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</si>
  <si>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</si>
  <si>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</si>
  <si>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</si>
  <si>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</si>
  <si>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</si>
  <si>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</si>
  <si>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</si>
  <si>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</si>
  <si>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</si>
  <si>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</si>
  <si>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</si>
  <si>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</si>
  <si>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</si>
  <si>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</si>
  <si>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</si>
  <si>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</si>
  <si>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</si>
  <si>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</si>
  <si>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</si>
  <si>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</si>
  <si>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</si>
  <si>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</si>
  <si>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</si>
  <si>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</si>
  <si>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</si>
  <si>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</si>
  <si>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</si>
  <si>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</si>
  <si>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</si>
  <si>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</si>
  <si>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</si>
  <si>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</si>
  <si>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</si>
  <si>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</si>
  <si>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</si>
  <si>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</si>
  <si>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</si>
  <si>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</si>
  <si>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</si>
  <si>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</si>
  <si>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</si>
  <si>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</si>
  <si>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</si>
  <si>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</si>
  <si>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</si>
  <si>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</si>
  <si>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</si>
  <si>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</si>
  <si>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</si>
  <si>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</si>
  <si>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</si>
  <si>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</si>
  <si>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</si>
  <si>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</si>
  <si>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</si>
  <si>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</si>
  <si>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</si>
  <si>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</si>
  <si>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</si>
  <si>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</si>
  <si>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</si>
  <si>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</si>
  <si>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</si>
  <si>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</si>
  <si>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</si>
  <si>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</si>
  <si>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</si>
  <si>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</si>
  <si>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</si>
  <si>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</si>
  <si>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</si>
  <si>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</si>
  <si>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</si>
  <si>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</si>
  <si>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</si>
  <si>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</si>
  <si>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</si>
  <si>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</si>
  <si>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</si>
  <si>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</si>
  <si>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</si>
  <si>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</si>
  <si>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</si>
  <si>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</si>
  <si>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</si>
  <si>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</si>
  <si>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</si>
  <si>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</si>
  <si>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</si>
  <si>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</si>
  <si>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</si>
  <si>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</si>
  <si>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</si>
  <si>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</si>
  <si>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</si>
  <si>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</si>
  <si>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</si>
  <si>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</si>
  <si>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</si>
  <si>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</si>
  <si>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</si>
  <si>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</si>
  <si>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</si>
  <si>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</si>
  <si>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</si>
  <si>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</si>
  <si>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</si>
  <si>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</si>
  <si>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</si>
  <si>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</si>
  <si>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</si>
  <si>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</si>
  <si>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</si>
  <si>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</si>
  <si>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</si>
  <si>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</si>
  <si>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</si>
  <si>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</si>
  <si>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</si>
  <si>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</si>
  <si>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</si>
  <si>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</si>
  <si>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</si>
  <si>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</si>
  <si>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</si>
  <si>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</si>
  <si>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</si>
  <si>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</si>
  <si>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</si>
  <si>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</si>
  <si>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</si>
  <si>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</si>
  <si>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</si>
  <si>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</si>
  <si>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</si>
  <si>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</si>
  <si>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</si>
  <si>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</si>
  <si>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</si>
  <si>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</si>
  <si>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</si>
  <si>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</si>
  <si>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</si>
  <si>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</si>
  <si>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</si>
  <si>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</si>
  <si>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</si>
  <si>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</si>
  <si>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</si>
  <si>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</si>
  <si>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</si>
  <si>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</si>
  <si>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</si>
  <si>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</si>
  <si>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</si>
  <si>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</si>
  <si>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</si>
  <si>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</si>
  <si>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</si>
  <si>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</si>
  <si>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</si>
  <si>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</si>
  <si>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</si>
  <si>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</si>
  <si>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</si>
  <si>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</si>
  <si>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</si>
  <si>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</si>
  <si>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</si>
  <si>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</si>
  <si>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</si>
  <si>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</si>
  <si>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</si>
  <si>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</si>
  <si>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</si>
  <si>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</si>
  <si>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</si>
  <si>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</si>
  <si>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</si>
  <si>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</si>
  <si>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</si>
  <si>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</si>
  <si>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</si>
  <si>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</si>
  <si>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</si>
  <si>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</si>
  <si>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</si>
  <si>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</si>
  <si>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</si>
  <si>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</si>
  <si>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</si>
  <si>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</si>
  <si>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</si>
  <si>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</si>
  <si>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</si>
  <si>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</si>
  <si>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</si>
  <si>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</si>
  <si>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</si>
  <si>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</si>
  <si>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</si>
  <si>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</si>
  <si>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</si>
  <si>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</si>
  <si>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</si>
  <si>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</si>
  <si>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</si>
  <si>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</si>
  <si>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</si>
  <si>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</si>
  <si>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</si>
  <si>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</si>
  <si>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</si>
  <si>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</si>
  <si>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</si>
  <si>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</si>
  <si>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</si>
  <si>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</si>
  <si>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</si>
  <si>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</si>
  <si>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</si>
  <si>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</si>
  <si>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</si>
  <si>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</si>
  <si>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</si>
  <si>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</si>
  <si>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</si>
  <si>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</si>
  <si>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</si>
  <si>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</si>
  <si>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</si>
  <si>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</si>
  <si>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</si>
  <si>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</si>
  <si>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</si>
  <si>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</si>
  <si>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</si>
  <si>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</si>
  <si>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</si>
  <si>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</si>
  <si>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</si>
  <si>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</si>
  <si>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</si>
  <si>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</si>
  <si>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</si>
  <si>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</si>
  <si>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</si>
  <si>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</si>
  <si>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</si>
  <si>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</si>
  <si>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</si>
  <si>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</si>
  <si>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</si>
  <si>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</si>
  <si>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</si>
  <si>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</si>
  <si>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</si>
  <si>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</si>
  <si>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</si>
  <si>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</si>
  <si>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</si>
  <si>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</si>
  <si>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</si>
  <si>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</si>
  <si>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</si>
  <si>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</si>
  <si>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</si>
  <si>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</si>
  <si>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</si>
  <si>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</si>
  <si>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</si>
  <si>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</si>
  <si>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</si>
  <si>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</si>
  <si>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</si>
  <si>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</si>
  <si>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</si>
  <si>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</si>
  <si>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</si>
  <si>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</si>
  <si>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</si>
  <si>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</si>
  <si>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</si>
  <si>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</si>
  <si>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</si>
  <si>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</si>
  <si>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</si>
  <si>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</si>
  <si>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</si>
  <si>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</si>
  <si>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</si>
  <si>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</si>
  <si>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</si>
  <si>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</si>
  <si>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</si>
  <si>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</si>
  <si>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</si>
  <si>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</si>
  <si>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</si>
  <si>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</si>
  <si>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</si>
  <si>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</si>
  <si>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</si>
  <si>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</si>
  <si>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</si>
  <si>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</si>
  <si>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</si>
  <si>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</si>
  <si>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</si>
  <si>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</si>
  <si>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</si>
  <si>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</si>
  <si>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</si>
  <si>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</si>
  <si>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</si>
  <si>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</si>
  <si>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</si>
  <si>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</si>
  <si>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</si>
  <si>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</si>
  <si>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</si>
  <si>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</si>
  <si>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</si>
  <si>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</si>
  <si>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</si>
  <si>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</si>
  <si>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</si>
  <si>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</si>
  <si>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</si>
  <si>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</si>
  <si>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</si>
  <si>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</si>
  <si>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</si>
  <si>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</si>
  <si>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</si>
  <si>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</si>
  <si>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</si>
  <si>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</si>
  <si>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</si>
  <si>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</si>
  <si>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</si>
  <si>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</si>
  <si>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</si>
  <si>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</si>
  <si>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</si>
  <si>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</si>
  <si>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</si>
  <si>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</si>
  <si>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</si>
  <si>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</si>
  <si>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</si>
  <si>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</si>
  <si>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</si>
  <si>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</si>
  <si>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</si>
  <si>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</si>
  <si>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</si>
  <si>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</si>
  <si>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</si>
  <si>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</si>
  <si>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</si>
  <si>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</si>
  <si>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</si>
  <si>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</si>
  <si>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</si>
  <si>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</si>
  <si>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</si>
  <si>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</si>
  <si>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</si>
  <si>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</si>
  <si>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</si>
  <si>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</si>
  <si>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</si>
  <si>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</si>
  <si>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</si>
  <si>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</si>
  <si>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</si>
  <si>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</si>
  <si>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</si>
  <si>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</si>
  <si>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</si>
  <si>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</si>
  <si>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</si>
  <si>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</si>
  <si>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</si>
  <si>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</si>
  <si>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</si>
  <si>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</si>
  <si>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</si>
  <si>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</si>
  <si>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</si>
  <si>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</si>
  <si>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</si>
  <si>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</si>
  <si>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</si>
  <si>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</si>
  <si>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</si>
  <si>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</si>
  <si>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</si>
  <si>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</si>
  <si>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</si>
  <si>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</si>
  <si>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</si>
  <si>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</si>
  <si>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</si>
  <si>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</si>
  <si>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</si>
  <si>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</si>
  <si>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</si>
  <si>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</si>
  <si>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</si>
  <si>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</si>
  <si>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</si>
  <si>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</si>
  <si>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</si>
  <si>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</si>
  <si>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</si>
  <si>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</si>
  <si>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</si>
  <si>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</si>
  <si>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</si>
  <si>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</si>
  <si>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</si>
  <si>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</si>
  <si>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</si>
  <si>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</si>
  <si>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</si>
  <si>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</si>
  <si>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</si>
  <si>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</si>
  <si>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</si>
  <si>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</si>
  <si>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</si>
  <si>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</si>
  <si>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</si>
  <si>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</si>
  <si>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</si>
  <si>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</si>
  <si>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</si>
  <si>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</si>
  <si>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</si>
  <si>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</si>
  <si>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</si>
  <si>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</si>
  <si>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</si>
  <si>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</si>
  <si>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</si>
  <si>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</si>
  <si>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</si>
  <si>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</si>
  <si>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</si>
  <si>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</si>
  <si>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</si>
  <si>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</si>
  <si>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</si>
  <si>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</si>
  <si>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</si>
  <si>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</si>
  <si>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</si>
  <si>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</si>
  <si>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</si>
  <si>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</si>
  <si>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</si>
  <si>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</si>
  <si>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</si>
  <si>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</si>
  <si>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</si>
  <si>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</si>
  <si>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</si>
  <si>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</si>
  <si>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</si>
  <si>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</si>
  <si>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</si>
  <si>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</si>
  <si>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</si>
  <si>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</si>
  <si>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</si>
  <si>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</si>
  <si>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</si>
  <si>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</si>
  <si>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</si>
  <si>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</si>
  <si>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</si>
  <si>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</si>
  <si>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</si>
  <si>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</si>
  <si>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</si>
  <si>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</si>
  <si>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</si>
  <si>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</si>
  <si>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</si>
  <si>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</si>
  <si>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</si>
  <si>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</si>
  <si>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</si>
  <si>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</si>
  <si>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</si>
  <si>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</si>
  <si>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</si>
  <si>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</si>
  <si>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</si>
  <si>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</si>
  <si>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</si>
  <si>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</si>
  <si>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</si>
  <si>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</si>
  <si>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</si>
  <si>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</si>
  <si>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</si>
  <si>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</si>
  <si>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</si>
  <si>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</si>
  <si>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</si>
  <si>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</si>
  <si>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</si>
  <si>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</si>
  <si>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</si>
  <si>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</si>
  <si>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</si>
  <si>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</si>
  <si>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</si>
  <si>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</si>
  <si>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</si>
  <si>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</si>
  <si>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</si>
  <si>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</si>
  <si>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</si>
  <si>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</si>
  <si>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</si>
  <si>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</si>
  <si>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</si>
  <si>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</si>
  <si>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</si>
  <si>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</si>
  <si>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</si>
  <si>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</si>
  <si>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</si>
  <si>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</si>
  <si>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</si>
  <si>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</si>
  <si>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</si>
  <si>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</si>
  <si>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</si>
  <si>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</si>
  <si>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</si>
  <si>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</si>
  <si>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</si>
  <si>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</si>
  <si>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</si>
  <si>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</si>
  <si>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</si>
  <si>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</si>
  <si>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</si>
  <si>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</si>
  <si>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</si>
  <si>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</si>
  <si>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</si>
  <si>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</si>
  <si>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</si>
  <si>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</si>
  <si>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</si>
  <si>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</si>
  <si>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</si>
  <si>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</si>
  <si>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</si>
  <si>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</si>
  <si>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</si>
  <si>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</si>
  <si>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</si>
  <si>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</si>
  <si>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</si>
  <si>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</si>
  <si>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</si>
  <si>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</si>
  <si>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</si>
  <si>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</si>
  <si>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</si>
  <si>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</si>
  <si>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</si>
  <si>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</si>
  <si>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</si>
  <si>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</si>
  <si>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</si>
  <si>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</si>
  <si>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</si>
  <si>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</si>
  <si>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</si>
  <si>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</si>
  <si>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</si>
  <si>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</si>
  <si>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</si>
  <si>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</si>
  <si>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</si>
  <si>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</si>
  <si>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</si>
  <si>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</si>
  <si>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</si>
  <si>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</si>
  <si>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</si>
  <si>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</si>
  <si>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</si>
  <si>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</si>
  <si>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</si>
  <si>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</si>
  <si>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</si>
  <si>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</si>
  <si>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</si>
  <si>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</si>
  <si>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</si>
  <si>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</si>
  <si>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</si>
  <si>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</si>
  <si>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</si>
  <si>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</si>
  <si>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</si>
  <si>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</si>
  <si>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</si>
  <si>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</si>
  <si>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</si>
  <si>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</si>
  <si>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</si>
  <si>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</si>
  <si>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</si>
  <si>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</si>
  <si>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</si>
  <si>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</si>
  <si>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</si>
  <si>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</si>
  <si>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</si>
  <si>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</si>
  <si>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</si>
  <si>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</si>
  <si>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</si>
  <si>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</si>
  <si>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</si>
  <si>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</si>
  <si>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</si>
  <si>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</si>
  <si>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</si>
  <si>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</si>
  <si>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</si>
  <si>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</si>
  <si>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</si>
  <si>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</si>
  <si>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</si>
  <si>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</si>
  <si>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</si>
  <si>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</si>
  <si>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</si>
  <si>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</si>
  <si>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</si>
  <si>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</si>
  <si>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</si>
  <si>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</si>
  <si>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</si>
  <si>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</si>
  <si>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</si>
  <si>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</si>
  <si>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</si>
  <si>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</si>
  <si>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</si>
  <si>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</si>
  <si>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</si>
  <si>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</si>
  <si>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</si>
  <si>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</si>
  <si>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</si>
  <si>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</si>
  <si>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</si>
  <si>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</si>
  <si>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</si>
  <si>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</si>
  <si>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</si>
  <si>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</si>
  <si>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</si>
  <si>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</si>
  <si>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</si>
  <si>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</si>
  <si>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</si>
  <si>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</si>
  <si>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</si>
  <si>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</si>
  <si>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</si>
  <si>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</si>
  <si>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</si>
  <si>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</si>
  <si>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</si>
  <si>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</si>
  <si>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</si>
  <si>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</si>
  <si>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</si>
  <si>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</si>
  <si>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</si>
  <si>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</si>
  <si>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</si>
  <si>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</si>
  <si>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</si>
  <si>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</si>
  <si>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</si>
  <si>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</si>
  <si>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</si>
  <si>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</si>
  <si>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</si>
  <si>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</si>
  <si>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</si>
  <si>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</si>
  <si>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</si>
  <si>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</si>
  <si>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</si>
  <si>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</si>
  <si>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</si>
  <si>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</si>
  <si>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</si>
  <si>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</si>
  <si>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</si>
  <si>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</si>
  <si>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</si>
  <si>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</si>
  <si>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</si>
  <si>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</si>
  <si>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</si>
  <si>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</si>
  <si>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</si>
  <si>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</si>
  <si>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</si>
  <si>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</si>
  <si>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</si>
  <si>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</si>
  <si>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</si>
  <si>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</si>
  <si>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</si>
  <si>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</si>
  <si>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</si>
  <si>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</si>
  <si>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</si>
  <si>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</si>
  <si>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</si>
  <si>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</si>
  <si>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</si>
  <si>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</si>
  <si>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</si>
  <si>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</si>
  <si>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</si>
  <si>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</si>
  <si>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</si>
  <si>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</si>
  <si>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</si>
  <si>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</si>
  <si>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</si>
  <si>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</si>
  <si>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</si>
  <si>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</si>
  <si>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</si>
  <si>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</si>
  <si>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</si>
  <si>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</si>
  <si>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</si>
  <si>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</si>
  <si>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</si>
  <si>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</si>
  <si>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</si>
  <si>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</si>
  <si>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</si>
  <si>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</si>
  <si>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</si>
  <si>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</si>
  <si>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</si>
  <si>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</si>
  <si>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</si>
  <si>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</si>
  <si>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</si>
  <si>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</si>
  <si>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</si>
  <si>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</si>
  <si>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</si>
  <si>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</si>
  <si>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</si>
  <si>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</si>
  <si>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</si>
  <si>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</si>
  <si>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</si>
  <si>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</si>
  <si>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</si>
  <si>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</si>
  <si>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</si>
  <si>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</si>
  <si>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</si>
  <si>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</si>
  <si>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</si>
  <si>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</si>
  <si>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</si>
  <si>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</si>
  <si>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</si>
  <si>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</si>
  <si>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</si>
  <si>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</si>
  <si>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</si>
  <si>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</si>
  <si>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</si>
  <si>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</si>
  <si>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</si>
  <si>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</si>
  <si>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</si>
  <si>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</si>
  <si>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</si>
  <si>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</si>
  <si>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</si>
  <si>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</si>
  <si>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</si>
  <si>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</si>
  <si>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</si>
  <si>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</si>
  <si>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</si>
  <si>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</si>
  <si>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</si>
  <si>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</si>
  <si>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</si>
  <si>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</si>
  <si>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</si>
  <si>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</si>
  <si>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</si>
  <si>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</si>
  <si>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</si>
  <si>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</si>
  <si>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</si>
  <si>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</si>
  <si>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</si>
  <si>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</si>
  <si>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</si>
  <si>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</si>
  <si>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</si>
  <si>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</si>
  <si>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</si>
  <si>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</si>
  <si>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</si>
  <si>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</si>
  <si>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</si>
  <si>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</si>
  <si>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</si>
  <si>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</si>
  <si>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</si>
  <si>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</si>
  <si>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</si>
  <si>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</si>
  <si>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</si>
  <si>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</si>
  <si>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</si>
  <si>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</si>
  <si>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</si>
  <si>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</si>
  <si>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</si>
  <si>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</si>
  <si>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</si>
  <si>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</si>
  <si>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</si>
  <si>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</si>
  <si>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</si>
  <si>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</si>
  <si>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</si>
  <si>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</si>
  <si>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</si>
  <si>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</si>
  <si>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</si>
  <si>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</si>
  <si>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</si>
  <si>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</si>
  <si>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</si>
  <si>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</si>
  <si>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</si>
  <si>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</si>
  <si>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</si>
  <si>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</si>
  <si>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</si>
  <si>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</si>
  <si>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</si>
  <si>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</si>
  <si>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</si>
  <si>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</si>
  <si>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</si>
  <si>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</si>
  <si>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</si>
  <si>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</si>
  <si>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</si>
  <si>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</si>
  <si>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</si>
  <si>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</si>
  <si>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</si>
  <si>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</si>
  <si>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</si>
  <si>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</si>
  <si>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</si>
  <si>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</si>
  <si>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</si>
  <si>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</si>
  <si>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</si>
  <si>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</si>
  <si>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</si>
  <si>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</si>
  <si>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</si>
  <si>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</si>
  <si>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</si>
  <si>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</si>
  <si>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</si>
  <si>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</si>
  <si>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</si>
  <si>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</si>
  <si>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</si>
  <si>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</si>
  <si>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</si>
  <si>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</si>
  <si>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</si>
  <si>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</si>
  <si>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</si>
  <si>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</si>
  <si>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</si>
  <si>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</si>
  <si>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</si>
  <si>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</si>
  <si>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</si>
  <si>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</si>
  <si>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</si>
  <si>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</si>
  <si>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</si>
  <si>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</si>
  <si>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</si>
  <si>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</si>
  <si>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</si>
  <si>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</si>
  <si>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</si>
  <si>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</si>
  <si>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</si>
  <si>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</si>
  <si>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</si>
  <si>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</si>
  <si>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</si>
  <si>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</si>
  <si>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</si>
  <si>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</si>
  <si>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</si>
  <si>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</si>
  <si>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</si>
  <si>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</si>
  <si>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</si>
  <si>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</si>
  <si>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</si>
  <si>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</si>
  <si>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</si>
  <si>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</si>
  <si>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</si>
  <si>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</si>
  <si>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</si>
  <si>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</si>
  <si>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</si>
  <si>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</si>
  <si>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</si>
  <si>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</si>
  <si>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</si>
  <si>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</si>
  <si>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</si>
  <si>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</si>
  <si>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</si>
  <si>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</si>
  <si>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</si>
  <si>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</si>
  <si>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</si>
  <si>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</si>
  <si>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</si>
  <si>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</si>
  <si>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</si>
  <si>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</si>
  <si>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</si>
  <si>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</si>
  <si>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</si>
  <si>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</si>
  <si>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</si>
  <si>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</si>
  <si>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</si>
  <si>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</si>
  <si>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</si>
  <si>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</si>
  <si>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</si>
  <si>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</si>
  <si>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</si>
  <si>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</si>
  <si>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</si>
  <si>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</si>
  <si>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</si>
  <si>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</si>
  <si>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</si>
  <si>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</si>
  <si>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</si>
  <si>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</si>
  <si>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</si>
  <si>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</si>
  <si>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</si>
  <si>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</si>
  <si>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</si>
  <si>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</si>
  <si>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</si>
  <si>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</si>
  <si>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</si>
  <si>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</si>
  <si>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</si>
  <si>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</si>
  <si>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</si>
  <si>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</si>
  <si>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</si>
  <si>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</si>
  <si>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</si>
  <si>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</si>
  <si>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</si>
  <si>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</si>
  <si>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</si>
  <si>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</si>
  <si>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</si>
  <si>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</si>
  <si>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</si>
  <si>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</si>
  <si>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</si>
  <si>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</si>
  <si>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</si>
  <si>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</si>
  <si>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</si>
  <si>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</si>
  <si>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</si>
  <si>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</si>
  <si>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</si>
  <si>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</si>
  <si>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</si>
  <si>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</si>
  <si>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</si>
  <si>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</si>
  <si>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</si>
  <si>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</si>
  <si>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</si>
  <si>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</si>
  <si>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</si>
  <si>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</si>
  <si>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</si>
  <si>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</si>
  <si>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</si>
  <si>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</si>
  <si>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</si>
  <si>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</si>
  <si>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</si>
  <si>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</si>
  <si>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</si>
  <si>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</si>
  <si>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</si>
  <si>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</si>
  <si>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</si>
  <si>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</si>
  <si>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</si>
  <si>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</si>
  <si>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</si>
  <si>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</si>
  <si>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</si>
  <si>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</si>
  <si>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</si>
  <si>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</si>
  <si>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</si>
  <si>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</si>
  <si>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</si>
  <si>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</si>
  <si>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</si>
  <si>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</si>
  <si>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</si>
  <si>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</si>
  <si>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</si>
  <si>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</si>
  <si>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</si>
  <si>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</si>
  <si>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</si>
  <si>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</si>
  <si>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</si>
  <si>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</si>
  <si>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</si>
  <si>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</si>
  <si>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</si>
  <si>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</si>
  <si>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</si>
  <si>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</si>
  <si>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</si>
  <si>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</si>
  <si>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</si>
  <si>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</si>
  <si>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</si>
  <si>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</si>
  <si>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</si>
  <si>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</si>
  <si>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</si>
  <si>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</si>
  <si>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</si>
  <si>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</si>
  <si>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</si>
  <si>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</si>
  <si>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</si>
  <si>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</si>
  <si>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</si>
  <si>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</si>
  <si>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</si>
  <si>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</si>
  <si>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</si>
  <si>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</si>
  <si>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</si>
  <si>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</si>
  <si>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</si>
  <si>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</si>
  <si>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</si>
  <si>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</si>
  <si>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</si>
  <si>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</si>
  <si>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</si>
  <si>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</si>
  <si>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</si>
  <si>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</si>
  <si>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</si>
  <si>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</si>
  <si>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</si>
  <si>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</si>
  <si>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</si>
  <si>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</si>
  <si>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</si>
  <si>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</si>
  <si>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</si>
  <si>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</si>
  <si>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</si>
  <si>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</si>
  <si>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</si>
  <si>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</si>
  <si>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</si>
  <si>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</si>
  <si>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</si>
  <si>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</si>
  <si>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</si>
  <si>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</si>
  <si>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</si>
  <si>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</si>
  <si>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</si>
  <si>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</si>
  <si>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</si>
  <si>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</si>
  <si>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</si>
  <si>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</si>
  <si>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</si>
  <si>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</si>
  <si>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</si>
  <si>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</si>
  <si>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</si>
  <si>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</si>
  <si>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</si>
  <si>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</si>
  <si>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</si>
  <si>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</si>
  <si>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</si>
  <si>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</si>
  <si>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</si>
  <si>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</si>
  <si>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</si>
  <si>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</si>
  <si>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</si>
  <si>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</si>
  <si>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</si>
  <si>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</si>
  <si>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</si>
  <si>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</si>
  <si>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</si>
  <si>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</si>
  <si>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</si>
  <si>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</si>
  <si>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</si>
  <si>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</si>
  <si>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</si>
  <si>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</si>
  <si>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</si>
  <si>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</si>
  <si>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</si>
  <si>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</si>
  <si>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</si>
  <si>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</si>
  <si>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</si>
  <si>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</si>
  <si>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</si>
  <si>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</si>
  <si>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</si>
  <si>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</si>
  <si>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</si>
  <si>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</si>
  <si>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</si>
  <si>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</si>
  <si>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</si>
  <si>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</si>
  <si>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</si>
  <si>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</si>
  <si>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</si>
  <si>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</si>
  <si>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</si>
  <si>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</si>
  <si>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</si>
  <si>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</si>
  <si>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</si>
  <si>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</si>
  <si>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</si>
  <si>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</si>
  <si>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</si>
  <si>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</si>
  <si>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</si>
  <si>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</si>
  <si>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</si>
  <si>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</si>
  <si>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</si>
  <si>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</si>
  <si>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</si>
  <si>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</si>
  <si>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</si>
  <si>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</si>
  <si>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</si>
  <si>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</si>
  <si>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</si>
  <si>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</si>
  <si>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</si>
  <si>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</si>
  <si>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</si>
  <si>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</si>
  <si>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</si>
  <si>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</si>
  <si>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</si>
  <si>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</si>
  <si>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</si>
  <si>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</si>
  <si>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</si>
  <si>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</si>
  <si>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</si>
  <si>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</si>
  <si>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</si>
  <si>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</si>
  <si>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</si>
  <si>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</si>
  <si>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</si>
  <si>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</si>
  <si>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</si>
  <si>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</si>
  <si>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</si>
  <si>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</si>
  <si>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</si>
  <si>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</si>
  <si>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</si>
  <si>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</si>
  <si>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</si>
  <si>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</si>
  <si>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</si>
  <si>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</si>
  <si>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</si>
  <si>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</si>
  <si>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</si>
  <si>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</si>
  <si>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</si>
  <si>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</si>
  <si>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</si>
  <si>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</si>
  <si>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</si>
  <si>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</si>
  <si>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</si>
  <si>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</si>
  <si>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</si>
  <si>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</si>
  <si>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</si>
  <si>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</si>
  <si>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</si>
  <si>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</si>
  <si>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</si>
  <si>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</si>
  <si>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</si>
  <si>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</si>
  <si>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</si>
  <si>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</si>
  <si>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</si>
  <si>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</si>
  <si>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</si>
  <si>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</si>
  <si>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</si>
  <si>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</si>
  <si>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</si>
  <si>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</si>
  <si>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</si>
  <si>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</si>
  <si>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</si>
  <si>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</si>
  <si>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</si>
  <si>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</si>
  <si>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</si>
  <si>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</si>
  <si>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</si>
  <si>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</si>
  <si>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</si>
  <si>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</si>
  <si>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</si>
  <si>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</si>
  <si>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</si>
  <si>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</si>
  <si>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</si>
  <si>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</si>
  <si>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</si>
  <si>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</si>
  <si>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</si>
  <si>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</si>
  <si>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</si>
  <si>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</si>
  <si>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</si>
  <si>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</si>
  <si>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</si>
  <si>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</si>
  <si>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</si>
  <si>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</si>
  <si>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</si>
  <si>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</si>
  <si>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</si>
  <si>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</si>
  <si>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</si>
  <si>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</si>
  <si>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</si>
  <si>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</si>
  <si>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</si>
  <si>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</si>
  <si>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</si>
  <si>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</si>
  <si>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</si>
  <si>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</si>
  <si>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</si>
  <si>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</si>
  <si>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</si>
  <si>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</si>
  <si>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</si>
  <si>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</si>
  <si>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</si>
  <si>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</si>
  <si>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</si>
  <si>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</si>
  <si>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</si>
  <si>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</si>
  <si>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</si>
  <si>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</si>
  <si>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</si>
  <si>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</si>
  <si>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</si>
  <si>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</si>
  <si>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</si>
  <si>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</si>
  <si>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</si>
  <si>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</si>
  <si>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</si>
  <si>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</si>
  <si>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</si>
  <si>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</si>
  <si>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</si>
  <si>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</si>
  <si>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</si>
  <si>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</si>
  <si>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</si>
  <si>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</si>
  <si>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</si>
  <si>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</si>
  <si>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</si>
  <si>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</si>
  <si>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</si>
  <si>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</si>
  <si>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</si>
  <si>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</si>
  <si>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</si>
  <si>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</si>
  <si>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</si>
  <si>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</si>
  <si>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</si>
  <si>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</si>
  <si>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</si>
  <si>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</si>
  <si>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</si>
  <si>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</si>
  <si>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</si>
  <si>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</si>
  <si>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</si>
  <si>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</si>
  <si>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</si>
  <si>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</si>
  <si>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</si>
  <si>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</si>
  <si>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</si>
  <si>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</si>
  <si>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</si>
  <si>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</si>
  <si>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</si>
  <si>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</si>
  <si>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</si>
  <si>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</si>
  <si>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</si>
  <si>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</si>
  <si>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</si>
  <si>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</si>
  <si>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</si>
  <si>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</si>
  <si>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</si>
  <si>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</si>
  <si>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</si>
  <si>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</si>
  <si>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</si>
  <si>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</si>
  <si>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</si>
  <si>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</si>
  <si>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</si>
  <si>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</si>
  <si>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</si>
  <si>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</si>
  <si>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</si>
  <si>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</si>
  <si>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</si>
  <si>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</si>
  <si>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</si>
  <si>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</si>
  <si>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</si>
  <si>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</si>
  <si>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</si>
  <si>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</si>
  <si>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</si>
  <si>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</si>
  <si>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</si>
  <si>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</si>
  <si>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</si>
  <si>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</si>
  <si>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</si>
  <si>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</si>
  <si>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</si>
  <si>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</si>
  <si>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</si>
  <si>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</si>
  <si>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</si>
  <si>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</si>
  <si>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</si>
  <si>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</si>
  <si>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</si>
  <si>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</si>
  <si>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</si>
  <si>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</si>
  <si>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</si>
  <si>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</si>
  <si>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</si>
  <si>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</si>
  <si>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</si>
  <si>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</si>
  <si>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</si>
  <si>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</si>
  <si>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</si>
  <si>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</si>
  <si>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</si>
  <si>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</si>
  <si>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</si>
  <si>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</si>
  <si>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</si>
  <si>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</si>
  <si>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</si>
  <si>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</si>
  <si>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</si>
  <si>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</si>
  <si>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</si>
  <si>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</si>
  <si>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</si>
  <si>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</si>
  <si>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</si>
  <si>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</si>
  <si>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</si>
  <si>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</si>
  <si>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</si>
  <si>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</si>
  <si>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</si>
  <si>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</si>
  <si>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</si>
  <si>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</si>
  <si>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</si>
  <si>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</si>
  <si>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</si>
  <si>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</si>
  <si>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</si>
  <si>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</si>
  <si>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</si>
  <si>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</si>
  <si>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</si>
  <si>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</si>
  <si>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</si>
  <si>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</si>
  <si>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</si>
  <si>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</si>
  <si>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</si>
  <si>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</si>
  <si>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</si>
  <si>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</si>
  <si>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</si>
  <si>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</si>
  <si>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</si>
  <si>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</si>
  <si>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</si>
  <si>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</si>
  <si>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</si>
  <si>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</si>
  <si>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</si>
  <si>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</si>
  <si>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</si>
  <si>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</si>
  <si>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</si>
  <si>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</si>
  <si>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</si>
  <si>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</si>
  <si>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</si>
  <si>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</si>
  <si>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</si>
  <si>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</si>
  <si>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</si>
  <si>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</si>
  <si>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</si>
  <si>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</si>
  <si>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</si>
  <si>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</si>
  <si>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</si>
  <si>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</si>
  <si>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</si>
  <si>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</si>
  <si>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</si>
  <si>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</si>
  <si>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</si>
  <si>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</si>
  <si>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</si>
  <si>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</si>
  <si>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</si>
  <si>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</si>
  <si>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</si>
  <si>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</si>
  <si>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</si>
  <si>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</si>
  <si>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</si>
  <si>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</si>
  <si>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</si>
  <si>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</si>
  <si>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</si>
  <si>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</si>
  <si>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</si>
  <si>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</si>
  <si>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</si>
  <si>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</si>
  <si>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</si>
  <si>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</si>
  <si>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</si>
  <si>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</si>
  <si>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</si>
  <si>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</si>
  <si>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</si>
  <si>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</si>
  <si>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</si>
  <si>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</si>
  <si>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</si>
  <si>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</si>
  <si>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</si>
  <si>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</si>
  <si>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</si>
  <si>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</si>
  <si>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</si>
  <si>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</si>
  <si>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</si>
  <si>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</si>
  <si>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</si>
  <si>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</si>
  <si>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</si>
  <si>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</si>
  <si>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</si>
  <si>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</si>
  <si>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</si>
  <si>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</si>
  <si>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</si>
  <si>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</si>
  <si>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</si>
  <si>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</si>
  <si>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</si>
  <si>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</si>
  <si>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</si>
  <si>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</si>
  <si>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</si>
  <si>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</si>
  <si>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</si>
  <si>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</si>
  <si>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</si>
  <si>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</si>
  <si>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</si>
  <si>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</si>
  <si>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</si>
  <si>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</si>
  <si>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</si>
  <si>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</si>
  <si>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</si>
  <si>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</si>
  <si>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</si>
  <si>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</si>
  <si>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</si>
  <si>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</si>
  <si>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</si>
  <si>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</si>
  <si>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</si>
  <si>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</si>
  <si>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</si>
  <si>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</si>
  <si>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</si>
  <si>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</si>
  <si>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</si>
  <si>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</si>
  <si>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</si>
  <si>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</si>
  <si>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</si>
  <si>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</si>
  <si>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</si>
  <si>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</si>
  <si>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</si>
  <si>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</si>
  <si>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</si>
  <si>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</si>
  <si>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</si>
  <si>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</si>
  <si>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</si>
  <si>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</si>
  <si>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</si>
  <si>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</si>
  <si>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</si>
  <si>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</si>
  <si>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</si>
  <si>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</si>
  <si>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</si>
  <si>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</si>
  <si>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</si>
  <si>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</si>
  <si>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</si>
  <si>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</si>
  <si>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</si>
  <si>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</si>
  <si>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</si>
  <si>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</si>
  <si>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</si>
  <si>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</si>
  <si>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</si>
  <si>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</si>
  <si>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</si>
  <si>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</si>
  <si>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</si>
  <si>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</si>
  <si>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</si>
  <si>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</si>
  <si>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</si>
  <si>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</si>
  <si>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</si>
  <si>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</si>
  <si>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</si>
  <si>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</si>
  <si>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</si>
  <si>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</si>
  <si>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</si>
  <si>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</si>
  <si>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</si>
  <si>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</si>
  <si>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</si>
  <si>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</si>
  <si>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</si>
  <si>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</si>
  <si>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</si>
  <si>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</si>
  <si>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</si>
  <si>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</si>
  <si>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</si>
  <si>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</si>
  <si>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</si>
  <si>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</si>
  <si>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</si>
  <si>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</si>
  <si>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</si>
  <si>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</si>
  <si>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</si>
  <si>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</si>
  <si>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</si>
  <si>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</si>
  <si>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</si>
  <si>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</si>
  <si>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</si>
  <si>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</si>
  <si>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</si>
  <si>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</si>
  <si>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</si>
  <si>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</si>
  <si>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</si>
  <si>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</si>
  <si>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</si>
  <si>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</si>
  <si>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</si>
  <si>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</si>
  <si>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</si>
  <si>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</si>
  <si>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</si>
  <si>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</si>
  <si>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</si>
  <si>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</si>
  <si>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</si>
  <si>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</si>
  <si>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</si>
  <si>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</si>
  <si>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</si>
  <si>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</si>
  <si>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</si>
  <si>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</si>
  <si>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</si>
  <si>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</si>
  <si>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</si>
  <si>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</si>
  <si>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</si>
  <si>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</si>
  <si>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</si>
  <si>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</si>
  <si>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</si>
  <si>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</si>
  <si>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</si>
  <si>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</si>
  <si>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</si>
  <si>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</si>
  <si>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</si>
  <si>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</si>
  <si>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</si>
  <si>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</si>
  <si>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</si>
  <si>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</si>
  <si>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</si>
  <si>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</si>
  <si>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</si>
  <si>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</si>
  <si>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</si>
  <si>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</si>
  <si>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</si>
  <si>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</si>
  <si>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</si>
  <si>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</si>
  <si>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</si>
  <si>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</si>
  <si>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</si>
  <si>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</si>
  <si>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</si>
  <si>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</si>
  <si>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</si>
  <si>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</si>
  <si>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</si>
  <si>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</si>
  <si>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</si>
  <si>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</si>
  <si>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</si>
  <si>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</si>
  <si>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</si>
  <si>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</si>
  <si>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</si>
  <si>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</si>
  <si>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</si>
  <si>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</si>
  <si>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</si>
  <si>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</si>
  <si>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</si>
  <si>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</si>
  <si>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</si>
  <si>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</si>
  <si>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</si>
  <si>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</si>
  <si>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</si>
  <si>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</si>
  <si>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</si>
  <si>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</si>
  <si>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</si>
  <si>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</si>
  <si>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</si>
  <si>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</si>
  <si>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</si>
  <si>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</si>
  <si>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</si>
  <si>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</si>
  <si>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</si>
  <si>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</si>
  <si>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</si>
  <si>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</si>
  <si>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</si>
  <si>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</si>
  <si>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</si>
  <si>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</si>
  <si>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</si>
  <si>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</si>
  <si>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</si>
  <si>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</si>
  <si>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</si>
  <si>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</si>
  <si>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</si>
  <si>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</si>
  <si>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</si>
  <si>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</si>
  <si>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</si>
  <si>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</si>
  <si>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</si>
  <si>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</si>
  <si>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</si>
  <si>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</si>
  <si>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</si>
  <si>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</si>
  <si>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</si>
  <si>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</si>
  <si>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</si>
  <si>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</si>
  <si>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</si>
  <si>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</si>
  <si>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</si>
  <si>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</si>
  <si>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</si>
  <si>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</si>
  <si>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</si>
  <si>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</si>
  <si>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</si>
  <si>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</si>
  <si>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</si>
  <si>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</si>
  <si>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</si>
  <si>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</si>
  <si>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</si>
  <si>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</si>
  <si>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</si>
  <si>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</si>
  <si>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</si>
  <si>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</si>
  <si>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</si>
  <si>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</si>
  <si>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</si>
  <si>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</si>
  <si>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</si>
  <si>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</si>
  <si>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</si>
  <si>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</si>
  <si>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</si>
  <si>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</si>
  <si>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</si>
  <si>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</si>
  <si>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</si>
  <si>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</si>
  <si>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</si>
  <si>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</si>
  <si>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</si>
  <si>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</si>
  <si>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</si>
  <si>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</si>
  <si>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</si>
  <si>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</si>
  <si>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</si>
  <si>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</si>
  <si>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</si>
  <si>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</si>
  <si>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</si>
  <si>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</si>
  <si>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</si>
  <si>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</si>
  <si>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</si>
  <si>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</si>
  <si>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</si>
  <si>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</si>
  <si>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</si>
  <si>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</si>
  <si>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</si>
  <si>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</si>
  <si>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</si>
  <si>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</si>
  <si>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</si>
  <si>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</si>
  <si>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</si>
  <si>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</si>
  <si>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</si>
  <si>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</si>
  <si>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</si>
  <si>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</si>
  <si>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</si>
  <si>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</si>
  <si>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</si>
  <si>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</si>
  <si>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</si>
  <si>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</si>
  <si>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</si>
  <si>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</si>
  <si>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</si>
  <si>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</si>
  <si>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</si>
  <si>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</si>
  <si>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</si>
  <si>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</si>
  <si>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</si>
  <si>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</si>
  <si>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</si>
  <si>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</si>
  <si>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</si>
  <si>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</si>
  <si>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</si>
  <si>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</si>
  <si>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</si>
  <si>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</si>
  <si>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</si>
  <si>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</si>
  <si>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</si>
  <si>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</si>
  <si>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</si>
  <si>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</si>
  <si>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</si>
  <si>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</si>
  <si>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</si>
  <si>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</si>
  <si>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</si>
  <si>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</si>
  <si>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</si>
  <si>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</si>
  <si>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</si>
  <si>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</si>
  <si>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</si>
  <si>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</si>
  <si>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</si>
  <si>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</si>
  <si>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</si>
  <si>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</si>
  <si>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</si>
  <si>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</si>
  <si>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</si>
  <si>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</si>
  <si>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</si>
  <si>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</si>
  <si>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</si>
  <si>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</si>
  <si>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</si>
  <si>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</si>
  <si>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</si>
  <si>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</si>
  <si>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</si>
  <si>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</si>
  <si>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</si>
  <si>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</si>
  <si>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</si>
  <si>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</si>
  <si>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</si>
  <si>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</si>
  <si>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</si>
  <si>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</si>
  <si>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</si>
  <si>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</si>
  <si>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</si>
  <si>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</si>
  <si>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</si>
  <si>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</si>
  <si>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</si>
  <si>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</si>
  <si>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</si>
  <si>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</si>
  <si>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</si>
  <si>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</si>
  <si>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</si>
  <si>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</si>
  <si>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</si>
  <si>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</si>
  <si>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</si>
  <si>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</si>
  <si>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</si>
  <si>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</si>
  <si>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</si>
  <si>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</si>
  <si>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</si>
  <si>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</si>
  <si>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</si>
  <si>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</si>
  <si>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</si>
  <si>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</si>
  <si>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</si>
  <si>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</si>
  <si>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</si>
  <si>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</si>
  <si>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</si>
  <si>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</si>
  <si>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</si>
  <si>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</si>
  <si>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</si>
  <si>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</si>
  <si>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</si>
  <si>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</si>
  <si>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</si>
  <si>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</si>
  <si>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</si>
  <si>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</si>
  <si>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</si>
  <si>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</si>
  <si>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</si>
  <si>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</si>
  <si>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</si>
  <si>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</si>
  <si>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</si>
  <si>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</si>
  <si>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</si>
  <si>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</si>
  <si>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</si>
  <si>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</si>
  <si>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</si>
  <si>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</si>
  <si>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</si>
  <si>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</si>
  <si>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</si>
  <si>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</si>
  <si>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</si>
  <si>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</si>
  <si>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</si>
  <si>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</si>
  <si>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</si>
  <si>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</si>
  <si>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</si>
  <si>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</si>
  <si>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</si>
  <si>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</si>
  <si>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</si>
  <si>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</si>
  <si>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</si>
  <si>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</si>
  <si>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</si>
  <si>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</si>
  <si>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</si>
  <si>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</si>
  <si>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</si>
  <si>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</si>
  <si>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</si>
  <si>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</si>
  <si>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</si>
  <si>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</si>
  <si>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</si>
  <si>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</si>
  <si>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</si>
  <si>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</si>
  <si>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</si>
  <si>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</si>
  <si>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</si>
  <si>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</si>
  <si>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</si>
  <si>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</si>
  <si>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</si>
  <si>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</si>
  <si>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</si>
  <si>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</si>
  <si>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</si>
  <si>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</si>
  <si>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</si>
  <si>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</si>
  <si>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</si>
  <si>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</si>
  <si>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</si>
  <si>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</si>
  <si>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</si>
  <si>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</si>
  <si>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</si>
  <si>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</si>
  <si>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</si>
  <si>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</si>
  <si>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</si>
  <si>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</si>
  <si>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</si>
  <si>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</si>
  <si>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</si>
  <si>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</si>
  <si>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</si>
  <si>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</si>
  <si>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</si>
  <si>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</si>
  <si>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</si>
  <si>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</si>
  <si>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</si>
  <si>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</si>
  <si>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</si>
  <si>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</si>
  <si>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</si>
  <si>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</si>
  <si>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</si>
  <si>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</si>
  <si>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</si>
  <si>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</si>
  <si>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</si>
  <si>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</si>
  <si>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</si>
  <si>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</si>
  <si>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</si>
  <si>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</si>
  <si>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</si>
  <si>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</si>
  <si>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</si>
  <si>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</si>
  <si>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</si>
  <si>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</si>
  <si>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</si>
  <si>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</si>
  <si>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</si>
  <si>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</si>
  <si>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</si>
  <si>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</si>
  <si>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</si>
  <si>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</si>
  <si>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</si>
  <si>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</si>
  <si>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</si>
  <si>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</si>
  <si>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</si>
  <si>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</si>
  <si>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</si>
  <si>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</si>
  <si>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</si>
  <si>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</si>
  <si>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</si>
  <si>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</si>
  <si>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</si>
  <si>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</si>
  <si>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</si>
  <si>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</si>
  <si>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</si>
  <si>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</si>
  <si>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</si>
  <si>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</si>
  <si>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</si>
  <si>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</si>
  <si>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</si>
  <si>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</si>
  <si>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</si>
  <si>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</si>
  <si>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</si>
  <si>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</si>
  <si>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</si>
  <si>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</si>
  <si>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</si>
  <si>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</si>
  <si>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</si>
  <si>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</si>
  <si>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</si>
  <si>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</si>
  <si>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</si>
  <si>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</si>
  <si>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</si>
  <si>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</si>
  <si>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</si>
  <si>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</si>
  <si>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</si>
  <si>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</si>
  <si>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</si>
  <si>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</si>
  <si>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</si>
  <si>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</si>
  <si>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</si>
  <si>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</si>
  <si>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</si>
  <si>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</si>
  <si>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</si>
  <si>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</si>
  <si>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</si>
  <si>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</si>
  <si>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</si>
  <si>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</si>
  <si>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</si>
  <si>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</si>
  <si>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</si>
  <si>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</si>
  <si>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</si>
  <si>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</si>
  <si>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</si>
  <si>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</si>
  <si>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</si>
  <si>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</si>
  <si>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</si>
  <si>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</si>
  <si>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</si>
  <si>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</si>
  <si>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</si>
  <si>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</si>
  <si>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</si>
  <si>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</si>
  <si>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</si>
  <si>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</si>
  <si>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</si>
  <si>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</si>
  <si>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</si>
  <si>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</si>
  <si>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</si>
  <si>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</si>
  <si>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</si>
  <si>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</si>
  <si>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</si>
  <si>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</si>
  <si>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</si>
  <si>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</si>
  <si>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</si>
  <si>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</si>
  <si>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</si>
  <si>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</si>
  <si>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</si>
  <si>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</si>
  <si>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</si>
  <si>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</si>
  <si>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</si>
  <si>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</si>
  <si>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</si>
  <si>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</si>
  <si>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</si>
  <si>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</si>
  <si>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</si>
  <si>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</si>
  <si>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</si>
  <si>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</si>
  <si>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</si>
  <si>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</si>
  <si>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</si>
  <si>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</si>
  <si>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</si>
  <si>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</si>
  <si>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</si>
  <si>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</si>
  <si>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</si>
  <si>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</si>
  <si>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</si>
  <si>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</si>
  <si>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</si>
  <si>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</si>
  <si>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</si>
  <si>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</si>
  <si>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</si>
  <si>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</si>
  <si>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</si>
  <si>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</si>
  <si>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</si>
  <si>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</si>
  <si>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</si>
  <si>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</si>
  <si>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</si>
  <si>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</si>
  <si>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</si>
  <si>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</si>
  <si>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</si>
  <si>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</si>
  <si>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</si>
  <si>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</si>
  <si>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</si>
  <si>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</si>
  <si>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</si>
  <si>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</si>
  <si>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</si>
  <si>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</si>
  <si>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</si>
  <si>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</si>
  <si>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</si>
  <si>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</si>
  <si>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</si>
  <si>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</si>
  <si>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</si>
  <si>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</si>
  <si>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</si>
  <si>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</si>
  <si>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</si>
  <si>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</si>
  <si>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</si>
  <si>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</si>
  <si>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</si>
  <si>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</si>
  <si>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</si>
  <si>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</si>
  <si>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</si>
  <si>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</si>
  <si>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</si>
  <si>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</si>
  <si>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</si>
  <si>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</si>
  <si>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</si>
  <si>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</si>
  <si>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</si>
  <si>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</si>
  <si>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</si>
  <si>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</si>
  <si>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</si>
  <si>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</si>
  <si>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</si>
  <si>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</si>
  <si>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</si>
  <si>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</si>
  <si>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</si>
  <si>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</si>
  <si>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</si>
  <si>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</si>
  <si>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</si>
  <si>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</si>
  <si>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</si>
  <si>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</si>
  <si>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</si>
  <si>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</si>
  <si>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</si>
  <si>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</si>
  <si>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</si>
  <si>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</si>
  <si>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</si>
  <si>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</si>
  <si>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</si>
  <si>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</si>
  <si>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</si>
  <si>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</si>
  <si>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</si>
  <si>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</si>
  <si>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</si>
  <si>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</si>
  <si>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</si>
  <si>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</si>
  <si>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</si>
  <si>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</si>
  <si>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</si>
  <si>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</si>
  <si>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</si>
  <si>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</si>
  <si>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</si>
  <si>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</si>
  <si>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</si>
  <si>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</si>
  <si>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</si>
  <si>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</si>
  <si>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</si>
  <si>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</si>
  <si>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</si>
  <si>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</si>
  <si>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</si>
  <si>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</si>
  <si>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</si>
  <si>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</si>
  <si>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</si>
  <si>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</si>
  <si>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</si>
  <si>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</si>
  <si>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</si>
  <si>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</si>
  <si>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</si>
  <si>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</si>
  <si>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</si>
  <si>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</si>
  <si>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</si>
  <si>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</si>
  <si>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</si>
  <si>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</si>
  <si>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</si>
  <si>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</si>
  <si>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</si>
  <si>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</si>
  <si>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</si>
  <si>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</si>
  <si>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</si>
  <si>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</si>
  <si>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</si>
  <si>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</si>
  <si>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</si>
  <si>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</si>
  <si>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</si>
  <si>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</si>
  <si>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</si>
  <si>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</si>
  <si>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</si>
  <si>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</si>
  <si>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</si>
  <si>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</si>
  <si>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</si>
  <si>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</si>
  <si>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</si>
  <si>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</si>
  <si>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</si>
  <si>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</si>
  <si>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</si>
  <si>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</si>
  <si>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</si>
  <si>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</si>
  <si>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</si>
  <si>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</si>
  <si>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</si>
  <si>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</si>
  <si>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</si>
  <si>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</si>
  <si>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</si>
  <si>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</si>
  <si>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</si>
  <si>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</si>
  <si>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</si>
  <si>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</si>
  <si>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</si>
  <si>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</si>
  <si>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</si>
  <si>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</si>
  <si>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</si>
  <si>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</si>
  <si>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</si>
  <si>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</si>
  <si>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</si>
  <si>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</si>
  <si>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</si>
  <si>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</si>
  <si>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</si>
  <si>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</si>
  <si>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</si>
  <si>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</si>
  <si>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</si>
  <si>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</si>
  <si>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</si>
  <si>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</si>
  <si>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</si>
  <si>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</si>
  <si>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</si>
  <si>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</si>
  <si>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</si>
  <si>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</si>
  <si>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</si>
  <si>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</si>
  <si>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</si>
  <si>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</si>
  <si>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</si>
  <si>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</si>
  <si>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</si>
  <si>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</si>
  <si>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</si>
  <si>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</si>
  <si>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</si>
  <si>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</si>
  <si>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</si>
  <si>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</si>
  <si>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</si>
  <si>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</si>
  <si>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</si>
  <si>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</si>
  <si>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</si>
  <si>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</si>
  <si>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</si>
  <si>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</si>
  <si>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</si>
  <si>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</si>
  <si>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</si>
  <si>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</si>
  <si>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</si>
  <si>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</si>
  <si>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</si>
  <si>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</si>
  <si>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</si>
  <si>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</si>
  <si>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</si>
  <si>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</si>
  <si>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</si>
  <si>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</si>
  <si>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</si>
  <si>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</si>
  <si>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</si>
  <si>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</si>
  <si>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</si>
  <si>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</si>
  <si>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</si>
  <si>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</si>
  <si>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</si>
  <si>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</si>
  <si>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</si>
  <si>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</si>
  <si>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</si>
  <si>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</si>
  <si>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</si>
  <si>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</si>
  <si>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</si>
  <si>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</si>
  <si>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</si>
  <si>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</si>
  <si>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</si>
  <si>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</si>
  <si>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</si>
  <si>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</si>
  <si>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</si>
  <si>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</si>
  <si>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</si>
  <si>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</si>
  <si>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</si>
  <si>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</si>
  <si>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</si>
  <si>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</si>
  <si>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</si>
  <si>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</si>
  <si>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</si>
  <si>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</si>
  <si>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</si>
  <si>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</si>
  <si>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</si>
  <si>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</si>
  <si>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</si>
  <si>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</si>
  <si>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</si>
  <si>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</si>
  <si>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</si>
  <si>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</si>
  <si>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</si>
  <si>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</si>
  <si>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</si>
  <si>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</si>
  <si>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</si>
  <si>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</si>
  <si>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</si>
  <si>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</si>
  <si>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</si>
  <si>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</si>
  <si>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</si>
  <si>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</si>
  <si>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</si>
  <si>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</si>
  <si>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</si>
  <si>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</si>
  <si>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</si>
  <si>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</si>
  <si>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</si>
  <si>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</si>
  <si>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</si>
  <si>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</si>
  <si>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</si>
  <si>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</si>
  <si>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</si>
  <si>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</si>
  <si>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</si>
  <si>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</si>
  <si>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</si>
  <si>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</si>
  <si>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</si>
  <si>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</si>
  <si>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</si>
  <si>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</si>
  <si>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</si>
  <si>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</si>
  <si>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</si>
  <si>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</si>
  <si>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</si>
  <si>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</si>
  <si>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</si>
  <si>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</si>
  <si>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</si>
  <si>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</si>
  <si>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</si>
  <si>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</si>
  <si>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</si>
  <si>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</si>
  <si>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</si>
  <si>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</si>
  <si>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</si>
  <si>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</si>
  <si>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</si>
  <si>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</si>
  <si>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</si>
  <si>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</si>
  <si>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</si>
  <si>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</si>
  <si>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</si>
  <si>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</si>
  <si>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</si>
  <si>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</si>
  <si>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</si>
  <si>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</si>
  <si>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</si>
  <si>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</si>
  <si>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</si>
  <si>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</si>
  <si>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</si>
  <si>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</si>
  <si>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</si>
  <si>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</si>
  <si>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</si>
  <si>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</si>
  <si>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</si>
  <si>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</si>
  <si>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</si>
  <si>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</si>
  <si>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</si>
  <si>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</si>
  <si>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</si>
  <si>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</si>
  <si>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</si>
  <si>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</si>
  <si>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</si>
  <si>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</si>
  <si>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</si>
  <si>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</si>
  <si>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</si>
  <si>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</si>
  <si>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</si>
  <si>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</si>
  <si>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</si>
  <si>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</si>
  <si>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</si>
  <si>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</si>
  <si>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</si>
  <si>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</si>
  <si>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</si>
  <si>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</si>
  <si>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</si>
  <si>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</si>
  <si>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</si>
  <si>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</si>
  <si>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</si>
  <si>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</si>
  <si>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</si>
  <si>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</si>
  <si>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</si>
  <si>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</si>
  <si>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</si>
  <si>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</si>
  <si>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</si>
  <si>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</si>
  <si>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</si>
  <si>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</si>
  <si>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</si>
  <si>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</si>
  <si>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</si>
  <si>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</si>
  <si>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</si>
  <si>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</si>
  <si>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</si>
  <si>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</si>
  <si>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</si>
  <si>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</si>
  <si>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</si>
  <si>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</si>
  <si>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</si>
  <si>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</si>
  <si>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</si>
  <si>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</si>
  <si>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</si>
  <si>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</si>
  <si>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</si>
  <si>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</si>
  <si>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</si>
  <si>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</si>
  <si>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</si>
  <si>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</si>
  <si>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</si>
  <si>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</si>
  <si>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</si>
  <si>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</si>
  <si>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</si>
  <si>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</si>
  <si>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</si>
  <si>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</si>
  <si>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</si>
  <si>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</si>
  <si>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</si>
  <si>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</si>
  <si>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</si>
  <si>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</si>
  <si>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</si>
  <si>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</si>
  <si>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</si>
  <si>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</si>
  <si>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</si>
  <si>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</si>
  <si>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</si>
  <si>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</si>
  <si>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</si>
  <si>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</si>
  <si>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</si>
  <si>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</si>
  <si>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</si>
  <si>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</si>
  <si>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</si>
  <si>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</si>
  <si>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</si>
  <si>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</si>
  <si>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</si>
  <si>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</si>
  <si>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</si>
  <si>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</si>
  <si>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</si>
  <si>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</si>
  <si>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</si>
  <si>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</si>
  <si>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</si>
  <si>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</si>
  <si>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</si>
  <si>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</si>
  <si>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</si>
  <si>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</si>
  <si>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</si>
  <si>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</si>
  <si>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</si>
  <si>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</si>
  <si>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</si>
  <si>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</si>
  <si>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</si>
  <si>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</si>
  <si>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</si>
  <si>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</si>
  <si>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</si>
  <si>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</si>
  <si>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</si>
  <si>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</si>
  <si>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</si>
  <si>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</si>
  <si>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</si>
  <si>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</si>
  <si>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</si>
  <si>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</si>
  <si>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</si>
  <si>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</si>
  <si>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</si>
  <si>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</si>
  <si>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</si>
  <si>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</si>
  <si>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</si>
  <si>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</si>
  <si>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</si>
  <si>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</si>
  <si>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</si>
  <si>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</si>
  <si>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</si>
  <si>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</si>
  <si>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</si>
  <si>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</si>
  <si>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</si>
  <si>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</si>
  <si>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</si>
  <si>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</si>
  <si>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</si>
  <si>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</si>
  <si>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</si>
  <si>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</si>
  <si>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</si>
  <si>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</si>
  <si>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</si>
  <si>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</si>
  <si>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</si>
  <si>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</si>
  <si>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</si>
  <si>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</si>
  <si>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</si>
  <si>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</si>
  <si>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</si>
  <si>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</si>
  <si>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</si>
  <si>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</si>
  <si>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</si>
  <si>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</si>
  <si>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</si>
  <si>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</si>
  <si>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</si>
  <si>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</si>
  <si>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</si>
  <si>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</si>
  <si>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</si>
  <si>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</si>
  <si>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</si>
  <si>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</si>
  <si>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</si>
  <si>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</si>
  <si>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</si>
  <si>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</si>
  <si>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</si>
  <si>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</si>
  <si>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</si>
  <si>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</si>
  <si>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</si>
  <si>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</si>
  <si>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</si>
  <si>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</si>
  <si>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</si>
  <si>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</si>
  <si>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</si>
  <si>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</si>
  <si>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</si>
  <si>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</si>
  <si>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</si>
  <si>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</si>
  <si>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</si>
  <si>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</si>
  <si>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</si>
  <si>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</si>
  <si>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</si>
  <si>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</si>
  <si>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</si>
  <si>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</si>
  <si>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</si>
  <si>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</si>
  <si>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</si>
  <si>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</si>
  <si>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</si>
  <si>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</si>
  <si>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</si>
  <si>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</si>
  <si>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</si>
  <si>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</si>
  <si>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</si>
  <si>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</si>
  <si>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</si>
  <si>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</si>
  <si>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</si>
  <si>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</si>
  <si>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</si>
  <si>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</si>
  <si>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</si>
  <si>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</si>
  <si>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</si>
  <si>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</si>
  <si>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</si>
  <si>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</si>
  <si>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</si>
  <si>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</si>
  <si>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</si>
  <si>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</si>
  <si>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</si>
  <si>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</si>
  <si>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</si>
  <si>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</si>
  <si>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</si>
  <si>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</si>
  <si>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</si>
  <si>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</si>
  <si>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</si>
  <si>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</si>
  <si>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</si>
  <si>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</si>
  <si>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</si>
  <si>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</si>
  <si>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</si>
  <si>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</si>
  <si>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</si>
  <si>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</si>
  <si>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</si>
  <si>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</si>
  <si>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</si>
  <si>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</si>
  <si>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</si>
  <si>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</si>
  <si>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</si>
  <si>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</si>
  <si>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</si>
  <si>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</si>
  <si>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</si>
  <si>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</si>
  <si>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</si>
  <si>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</si>
  <si>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</si>
  <si>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</si>
  <si>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</si>
  <si>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</si>
  <si>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</si>
  <si>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</si>
  <si>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</si>
  <si>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</si>
  <si>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</si>
  <si>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</si>
  <si>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</si>
  <si>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</si>
  <si>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</si>
  <si>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</si>
  <si>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</si>
  <si>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</si>
  <si>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</si>
  <si>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</si>
  <si>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</si>
  <si>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</si>
  <si>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</si>
  <si>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</si>
  <si>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</si>
  <si>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</si>
  <si>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</si>
  <si>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</si>
  <si>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</si>
  <si>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</si>
  <si>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</si>
  <si>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</si>
  <si>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</si>
  <si>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</si>
  <si>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</si>
  <si>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</si>
  <si>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</si>
  <si>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</si>
  <si>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</si>
  <si>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</si>
  <si>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</si>
  <si>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</si>
  <si>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</si>
  <si>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</si>
  <si>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</si>
  <si>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</si>
  <si>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</si>
  <si>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</si>
  <si>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</si>
  <si>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</si>
  <si>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</si>
  <si>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</si>
  <si>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</si>
  <si>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</si>
  <si>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</si>
  <si>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</si>
  <si>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</si>
  <si>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</si>
  <si>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</si>
  <si>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</si>
  <si>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</si>
  <si>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</si>
  <si>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</si>
  <si>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</si>
  <si>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</si>
  <si>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</si>
  <si>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</si>
  <si>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</si>
  <si>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</si>
  <si>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</si>
  <si>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</si>
  <si>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</si>
  <si>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</si>
  <si>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</si>
  <si>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</si>
  <si>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</si>
  <si>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</si>
  <si>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</si>
  <si>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</si>
  <si>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</si>
  <si>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</si>
  <si>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</si>
  <si>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</si>
  <si>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</si>
  <si>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</si>
  <si>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</si>
  <si>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</si>
  <si>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</si>
  <si>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</si>
  <si>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</si>
  <si>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</si>
  <si>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</si>
  <si>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</si>
  <si>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</si>
  <si>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</si>
  <si>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</si>
  <si>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</si>
  <si>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</si>
  <si>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</si>
  <si>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</si>
  <si>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</si>
  <si>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</si>
  <si>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</si>
  <si>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</si>
  <si>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</si>
  <si>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</si>
  <si>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</si>
  <si>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</si>
  <si>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</si>
  <si>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</si>
  <si>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</si>
  <si>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</si>
  <si>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</si>
  <si>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</si>
  <si>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</si>
  <si>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</si>
  <si>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</si>
  <si>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</si>
  <si>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</si>
  <si>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</si>
  <si>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</si>
  <si>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</si>
  <si>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</si>
  <si>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</si>
  <si>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</si>
  <si>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</si>
  <si>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</si>
  <si>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</si>
  <si>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</si>
  <si>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</si>
  <si>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</si>
  <si>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</si>
  <si>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</si>
  <si>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</si>
  <si>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</si>
  <si>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</si>
  <si>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</si>
  <si>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</si>
  <si>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</si>
  <si>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</si>
  <si>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</si>
  <si>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</si>
  <si>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</si>
  <si>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</si>
  <si>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</si>
  <si>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</si>
  <si>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</si>
  <si>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</si>
  <si>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</si>
  <si>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</si>
  <si>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</si>
  <si>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</si>
  <si>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</si>
  <si>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</si>
  <si>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</si>
  <si>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</si>
  <si>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</si>
  <si>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</si>
  <si>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</si>
  <si>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</si>
  <si>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</si>
  <si>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</si>
  <si>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</si>
  <si>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</si>
  <si>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</si>
  <si>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</si>
  <si>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</si>
  <si>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</si>
  <si>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</si>
  <si>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</si>
  <si>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</si>
  <si>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</si>
  <si>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</si>
  <si>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</si>
  <si>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</si>
  <si>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</si>
  <si>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</si>
  <si>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</si>
  <si>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</si>
  <si>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</si>
  <si>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</si>
  <si>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</si>
  <si>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</si>
  <si>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</si>
  <si>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</si>
  <si>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</si>
  <si>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</si>
  <si>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</si>
  <si>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</si>
  <si>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</si>
  <si>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</si>
  <si>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</si>
  <si>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</si>
  <si>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</si>
  <si>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</si>
  <si>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</si>
  <si>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</si>
  <si>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</si>
  <si>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</si>
  <si>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</si>
  <si>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</si>
  <si>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</si>
  <si>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</si>
  <si>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</si>
  <si>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</si>
  <si>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</si>
  <si>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</si>
  <si>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</si>
  <si>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</si>
  <si>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</si>
  <si>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</si>
  <si>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</si>
  <si>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</si>
  <si>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</si>
  <si>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</si>
  <si>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</si>
  <si>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</si>
  <si>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</si>
  <si>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</si>
  <si>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</si>
  <si>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</si>
  <si>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</si>
  <si>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</si>
  <si>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</si>
  <si>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</si>
  <si>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</si>
  <si>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</si>
  <si>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</si>
  <si>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</si>
  <si>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</si>
  <si>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</si>
  <si>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</si>
  <si>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</si>
  <si>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</si>
  <si>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</si>
  <si>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</si>
  <si>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</si>
  <si>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</si>
  <si>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</si>
  <si>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</si>
  <si>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</si>
  <si>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</si>
  <si>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</si>
  <si>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</si>
  <si>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</si>
  <si>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</si>
  <si>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</si>
  <si>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</si>
  <si>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</si>
  <si>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</si>
  <si>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</si>
  <si>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</si>
  <si>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</si>
  <si>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</si>
  <si>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</si>
  <si>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</si>
  <si>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</si>
  <si>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</si>
  <si>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</si>
  <si>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</si>
  <si>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</si>
  <si>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</si>
  <si>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</si>
  <si>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</si>
  <si>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</si>
  <si>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</si>
  <si>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</si>
  <si>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</si>
  <si>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</si>
  <si>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</si>
  <si>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</si>
  <si>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</si>
  <si>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</si>
  <si>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</si>
  <si>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</si>
  <si>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</si>
  <si>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</si>
  <si>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</si>
  <si>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</si>
  <si>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</si>
  <si>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</si>
  <si>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</si>
  <si>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</si>
  <si>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</si>
  <si>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</si>
  <si>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</si>
  <si>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</si>
  <si>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</si>
  <si>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</si>
  <si>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</si>
  <si>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</si>
  <si>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</si>
  <si>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</si>
  <si>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</si>
  <si>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</si>
  <si>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</si>
  <si>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</si>
  <si>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</si>
  <si>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</si>
  <si>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</si>
  <si>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</si>
  <si>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</si>
  <si>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</si>
  <si>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</si>
  <si>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</si>
  <si>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</si>
  <si>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</si>
  <si>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</si>
  <si>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</si>
  <si>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</si>
  <si>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</si>
  <si>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</si>
  <si>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</si>
  <si>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</si>
  <si>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</si>
  <si>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</si>
  <si>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</si>
  <si>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</si>
  <si>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</si>
  <si>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</si>
  <si>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</si>
  <si>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</si>
  <si>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</si>
  <si>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</si>
  <si>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</si>
  <si>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</si>
  <si>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</si>
  <si>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</si>
  <si>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</si>
  <si>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</si>
  <si>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</si>
  <si>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</si>
  <si>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</si>
  <si>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</si>
  <si>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</si>
  <si>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</si>
  <si>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</si>
  <si>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</si>
  <si>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</si>
  <si>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</si>
  <si>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</si>
  <si>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</si>
  <si>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</si>
  <si>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</si>
  <si>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</si>
  <si>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</si>
  <si>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</si>
  <si>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</si>
  <si>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</si>
  <si>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</si>
  <si>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</si>
  <si>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</si>
  <si>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</si>
  <si>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</si>
  <si>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</si>
  <si>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</si>
  <si>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</si>
  <si>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</si>
  <si>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</si>
  <si>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</si>
  <si>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</si>
  <si>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</si>
  <si>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</si>
  <si>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</si>
  <si>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</si>
  <si>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</si>
  <si>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</si>
  <si>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</si>
  <si>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</si>
  <si>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</si>
  <si>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</si>
  <si>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</si>
  <si>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</si>
  <si>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</si>
  <si>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</si>
  <si>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</si>
  <si>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</si>
  <si>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</si>
  <si>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</si>
  <si>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</si>
  <si>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</si>
  <si>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</si>
  <si>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</si>
  <si>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</si>
  <si>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</si>
  <si>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</si>
  <si>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</si>
  <si>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</si>
  <si>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</si>
  <si>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</si>
  <si>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</si>
  <si>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</si>
  <si>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</si>
  <si>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</si>
  <si>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</si>
  <si>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</si>
  <si>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</si>
  <si>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</si>
  <si>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</si>
  <si>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</si>
  <si>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</si>
  <si>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</si>
  <si>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</si>
  <si>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</si>
  <si>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</si>
  <si>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</si>
  <si>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</si>
  <si>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</si>
  <si>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</si>
  <si>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</si>
  <si>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</si>
  <si>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</si>
  <si>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</si>
  <si>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</si>
  <si>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</si>
  <si>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</si>
  <si>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</si>
  <si>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</si>
  <si>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</si>
  <si>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</si>
  <si>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</si>
  <si>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</si>
  <si>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</si>
  <si>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</si>
  <si>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</si>
  <si>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</si>
  <si>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</si>
  <si>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</si>
  <si>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</si>
  <si>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</si>
  <si>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</si>
  <si>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</si>
  <si>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</si>
  <si>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</si>
  <si>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</si>
  <si>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</si>
  <si>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</si>
  <si>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</si>
  <si>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</si>
  <si>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</si>
  <si>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</si>
  <si>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</si>
  <si>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</si>
  <si>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</si>
  <si>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</si>
  <si>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</si>
  <si>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</si>
  <si>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</si>
  <si>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</si>
  <si>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</si>
  <si>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</si>
  <si>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</si>
  <si>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</si>
  <si>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</si>
  <si>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</si>
  <si>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</si>
  <si>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</si>
  <si>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</si>
  <si>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</si>
  <si>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</si>
  <si>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</si>
  <si>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</si>
  <si>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</si>
  <si>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</si>
  <si>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</si>
  <si>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</si>
  <si>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</si>
  <si>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</si>
  <si>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</si>
  <si>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</si>
  <si>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</si>
  <si>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</si>
  <si>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</si>
  <si>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</si>
  <si>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</si>
  <si>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</si>
  <si>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</si>
  <si>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</si>
  <si>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</si>
  <si>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</si>
  <si>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</si>
  <si>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</si>
  <si>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</si>
  <si>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</si>
  <si>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</si>
  <si>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</si>
  <si>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</si>
  <si>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</si>
  <si>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</si>
  <si>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</si>
  <si>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</si>
  <si>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</si>
  <si>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</si>
  <si>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</si>
  <si>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</si>
  <si>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</si>
  <si>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</si>
  <si>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</si>
  <si>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</si>
  <si>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</si>
  <si>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</si>
  <si>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</si>
  <si>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</si>
  <si>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</si>
  <si>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</si>
  <si>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</si>
  <si>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</si>
  <si>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</si>
  <si>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</si>
  <si>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</si>
  <si>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</si>
  <si>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</si>
  <si>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</si>
  <si>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</si>
  <si>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</si>
  <si>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</si>
  <si>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</si>
  <si>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</si>
  <si>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</si>
  <si>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</si>
  <si>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</si>
  <si>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</si>
  <si>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</si>
  <si>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</si>
  <si>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</si>
  <si>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</si>
  <si>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</si>
  <si>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</si>
  <si>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</si>
  <si>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</si>
  <si>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</si>
  <si>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</si>
  <si>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</si>
  <si>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</si>
  <si>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</si>
  <si>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</si>
  <si>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</si>
  <si>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</si>
  <si>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</si>
  <si>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</si>
  <si>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</si>
  <si>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</si>
  <si>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</si>
  <si>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</si>
  <si>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</si>
  <si>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</si>
  <si>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</si>
  <si>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</si>
  <si>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</si>
  <si>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</si>
  <si>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</si>
  <si>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</si>
  <si>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</si>
  <si>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</si>
  <si>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</si>
  <si>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</si>
  <si>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</si>
  <si>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</si>
  <si>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</si>
  <si>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</si>
  <si>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</si>
  <si>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</si>
  <si>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</si>
  <si>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</si>
  <si>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</si>
  <si>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</si>
  <si>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</si>
  <si>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</si>
  <si>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</si>
  <si>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</si>
  <si>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</si>
  <si>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</si>
  <si>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</si>
  <si>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</si>
  <si>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</si>
  <si>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</si>
  <si>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</si>
  <si>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</si>
  <si>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</si>
  <si>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</si>
  <si>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</si>
  <si>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</si>
  <si>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</si>
  <si>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</si>
  <si>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</si>
  <si>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</si>
  <si>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</si>
  <si>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</si>
  <si>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</si>
  <si>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</si>
  <si>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</si>
  <si>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</si>
  <si>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</si>
  <si>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</si>
  <si>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</si>
  <si>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</si>
  <si>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</si>
  <si>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</si>
  <si>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</si>
  <si>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</si>
  <si>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</si>
  <si>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</si>
  <si>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</si>
  <si>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</si>
  <si>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</si>
  <si>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</si>
  <si>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</si>
  <si>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</si>
  <si>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</si>
  <si>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</si>
  <si>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</si>
  <si>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</si>
  <si>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</si>
  <si>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</si>
  <si>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</si>
  <si>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</si>
  <si>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</si>
  <si>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</si>
  <si>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</si>
  <si>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</si>
  <si>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</si>
  <si>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</si>
  <si>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</si>
  <si>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</si>
  <si>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</si>
  <si>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</si>
  <si>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</si>
  <si>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</si>
  <si>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</si>
  <si>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</si>
  <si>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</si>
  <si>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</si>
  <si>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</si>
  <si>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</si>
  <si>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</si>
  <si>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</si>
  <si>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</si>
  <si>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</si>
  <si>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</si>
  <si>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</si>
  <si>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</si>
  <si>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</si>
  <si>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</si>
  <si>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</si>
  <si>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</si>
  <si>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</si>
  <si>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</si>
  <si>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</si>
  <si>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</si>
  <si>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</si>
  <si>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</si>
  <si>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</si>
  <si>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</si>
  <si>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</si>
  <si>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</si>
  <si>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</si>
  <si>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</si>
  <si>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</si>
  <si>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</si>
  <si>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</si>
  <si>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</si>
  <si>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</si>
  <si>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</si>
  <si>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</si>
  <si>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</si>
  <si>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</si>
  <si>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</si>
  <si>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</si>
  <si>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</si>
  <si>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</si>
  <si>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</si>
  <si>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</si>
  <si>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</si>
  <si>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</si>
  <si>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</si>
  <si>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</si>
  <si>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</si>
  <si>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</si>
  <si>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</si>
  <si>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</si>
  <si>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</si>
  <si>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</si>
  <si>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</si>
  <si>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</si>
  <si>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</si>
  <si>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</si>
  <si>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</si>
  <si>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</si>
  <si>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</si>
  <si>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</si>
  <si>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</si>
  <si>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</si>
  <si>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</si>
  <si>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</si>
  <si>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</si>
  <si>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</si>
  <si>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</si>
  <si>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</si>
  <si>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</si>
  <si>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</si>
  <si>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</si>
  <si>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</si>
  <si>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</si>
  <si>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</si>
  <si>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</si>
  <si>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</si>
  <si>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</si>
  <si>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</si>
  <si>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</si>
  <si>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</si>
  <si>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</si>
  <si>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</si>
  <si>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</si>
  <si>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</si>
  <si>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</si>
  <si>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</si>
  <si>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</si>
  <si>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</si>
  <si>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</si>
  <si>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</si>
  <si>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</si>
  <si>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</si>
  <si>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</si>
  <si>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</si>
  <si>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</si>
  <si>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</si>
  <si>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</si>
  <si>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</si>
  <si>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</si>
  <si>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</si>
  <si>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</si>
  <si>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</si>
  <si>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</si>
  <si>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</si>
  <si>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</si>
  <si>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</si>
  <si>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</si>
  <si>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</si>
  <si>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</si>
  <si>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</si>
  <si>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</si>
  <si>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</si>
  <si>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</si>
  <si>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</si>
  <si>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</si>
  <si>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</si>
  <si>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</si>
  <si>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</si>
  <si>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</si>
  <si>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</si>
  <si>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</si>
  <si>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</si>
  <si>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</si>
  <si>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</si>
  <si>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</si>
  <si>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</si>
  <si>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</si>
  <si>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</si>
  <si>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</si>
  <si>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</si>
  <si>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</si>
  <si>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</si>
  <si>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</si>
  <si>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</si>
  <si>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</si>
  <si>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</si>
  <si>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</si>
  <si>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</si>
  <si>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</si>
  <si>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</si>
  <si>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</si>
  <si>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</si>
  <si>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</si>
  <si>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</si>
  <si>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</si>
  <si>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</si>
  <si>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</si>
  <si>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</si>
  <si>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</si>
  <si>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</si>
  <si>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</si>
  <si>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</si>
  <si>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</si>
  <si>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</si>
  <si>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</si>
  <si>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</si>
  <si>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</si>
  <si>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</si>
  <si>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</si>
  <si>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</si>
  <si>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</si>
  <si>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</si>
  <si>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</si>
  <si>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</si>
  <si>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</si>
  <si>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</si>
  <si>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</si>
  <si>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</si>
  <si>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</si>
  <si>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</si>
  <si>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</si>
  <si>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</si>
  <si>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</si>
  <si>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</si>
  <si>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</si>
  <si>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</si>
  <si>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</si>
  <si>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</si>
  <si>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</si>
  <si>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</si>
  <si>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</si>
  <si>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</si>
  <si>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</si>
  <si>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</si>
  <si>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</si>
  <si>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</si>
  <si>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</si>
  <si>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</si>
  <si>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</si>
  <si>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</si>
  <si>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</si>
  <si>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</si>
  <si>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</si>
  <si>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</si>
  <si>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</si>
  <si>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</si>
  <si>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</si>
  <si>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</si>
  <si>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</si>
  <si>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</si>
  <si>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</si>
  <si>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</si>
  <si>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</si>
  <si>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</si>
  <si>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</si>
  <si>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</si>
  <si>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</si>
  <si>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</si>
  <si>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</si>
  <si>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</si>
  <si>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</si>
  <si>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</si>
  <si>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</si>
  <si>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</si>
  <si>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</si>
  <si>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</si>
  <si>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</si>
  <si>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</si>
  <si>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</si>
  <si>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</si>
  <si>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</si>
  <si>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</si>
  <si>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</si>
  <si>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</si>
  <si>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</si>
  <si>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</si>
  <si>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</si>
  <si>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</si>
  <si>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</si>
  <si>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</si>
  <si>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</si>
  <si>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</si>
  <si>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</si>
  <si>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</si>
  <si>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</si>
  <si>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</si>
  <si>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</si>
  <si>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</si>
  <si>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</si>
  <si>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</si>
  <si>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</si>
  <si>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</si>
  <si>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</si>
  <si>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</si>
  <si>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</si>
  <si>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</si>
  <si>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</si>
  <si>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</si>
  <si>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</si>
  <si>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</si>
  <si>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</si>
  <si>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</si>
  <si>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</si>
  <si>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</si>
  <si>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</si>
  <si>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</si>
  <si>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</si>
  <si>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</si>
  <si>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</si>
  <si>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</si>
  <si>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</si>
  <si>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</si>
  <si>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</si>
  <si>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</si>
  <si>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</si>
  <si>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</si>
  <si>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</si>
  <si>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</si>
  <si>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</si>
  <si>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</si>
  <si>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</si>
  <si>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</si>
  <si>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</si>
  <si>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</si>
  <si>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</si>
  <si>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</si>
  <si>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</si>
  <si>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</si>
  <si>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</si>
  <si>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</si>
  <si>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</si>
  <si>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</si>
  <si>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</si>
  <si>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</si>
  <si>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</si>
  <si>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</si>
  <si>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</si>
  <si>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</si>
  <si>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</si>
  <si>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</si>
  <si>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</si>
  <si>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</si>
  <si>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</si>
  <si>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</si>
  <si>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</si>
  <si>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</si>
  <si>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</si>
  <si>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</si>
  <si>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</si>
  <si>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</si>
  <si>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</si>
  <si>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</si>
  <si>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</si>
  <si>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</si>
  <si>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</si>
  <si>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</si>
  <si>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</si>
  <si>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</si>
  <si>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</si>
  <si>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</si>
  <si>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</si>
  <si>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</si>
  <si>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</si>
  <si>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</si>
  <si>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</si>
  <si>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</si>
  <si>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</si>
  <si>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</si>
  <si>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</si>
  <si>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</si>
  <si>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</si>
  <si>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</si>
  <si>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</si>
  <si>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</si>
  <si>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</si>
  <si>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</si>
  <si>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</si>
  <si>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</si>
  <si>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</si>
  <si>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</si>
  <si>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</si>
  <si>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</si>
  <si>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</si>
  <si>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</si>
  <si>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</si>
  <si>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</si>
  <si>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</si>
  <si>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</si>
  <si>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</si>
  <si>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</si>
  <si>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</si>
  <si>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</si>
  <si>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</si>
  <si>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</si>
  <si>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</si>
  <si>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</si>
  <si>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</si>
  <si>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</si>
  <si>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</si>
  <si>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</si>
  <si>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</si>
  <si>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</si>
  <si>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</si>
  <si>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</si>
  <si>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</si>
  <si>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</si>
  <si>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</si>
  <si>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</si>
  <si>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</si>
  <si>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</si>
  <si>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</si>
  <si>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</si>
  <si>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</si>
  <si>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</si>
  <si>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</si>
  <si>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</si>
  <si>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</si>
  <si>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</si>
  <si>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</si>
  <si>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</si>
  <si>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</si>
  <si>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</si>
  <si>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</si>
  <si>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</si>
  <si>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</si>
  <si>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</si>
  <si>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</si>
  <si>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</si>
  <si>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</si>
  <si>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</si>
  <si>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</si>
  <si>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</si>
  <si>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</si>
  <si>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</si>
  <si>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</si>
  <si>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</si>
  <si>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</si>
  <si>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</si>
  <si>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</si>
  <si>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</si>
  <si>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</si>
  <si>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</si>
  <si>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</si>
  <si>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</si>
  <si>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</si>
  <si>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</si>
  <si>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</si>
  <si>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</si>
  <si>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</si>
  <si>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</si>
  <si>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</si>
  <si>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</si>
  <si>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</si>
  <si>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</si>
  <si>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</si>
  <si>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</si>
  <si>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</si>
  <si>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</si>
  <si>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</si>
  <si>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</si>
  <si>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</si>
  <si>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</si>
  <si>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</si>
  <si>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</si>
  <si>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</si>
  <si>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</si>
  <si>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</si>
  <si>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</si>
  <si>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</si>
  <si>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</si>
  <si>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</si>
  <si>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</si>
  <si>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</si>
  <si>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</si>
  <si>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</si>
  <si>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</si>
  <si>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</si>
  <si>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</si>
  <si>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</si>
  <si>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</si>
  <si>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</si>
  <si>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</si>
  <si>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</si>
  <si>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</si>
  <si>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</si>
  <si>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</si>
  <si>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</si>
  <si>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</si>
  <si>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</si>
  <si>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</si>
  <si>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</si>
  <si>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</si>
  <si>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</si>
  <si>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</si>
  <si>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</si>
  <si>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</si>
  <si>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</si>
  <si>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</si>
  <si>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</si>
  <si>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</si>
  <si>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</si>
  <si>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</si>
  <si>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</si>
  <si>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</si>
  <si>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</si>
  <si>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</si>
  <si>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</si>
  <si>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</si>
  <si>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</si>
  <si>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</si>
  <si>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</si>
  <si>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</si>
  <si>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</si>
  <si>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</si>
  <si>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</si>
  <si>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</si>
  <si>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</si>
  <si>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</si>
  <si>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</si>
  <si>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</si>
  <si>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</si>
  <si>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</si>
  <si>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</si>
  <si>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</si>
  <si>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</si>
  <si>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</si>
  <si>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</si>
  <si>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</si>
  <si>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</si>
  <si>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</si>
  <si>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</si>
  <si>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</si>
  <si>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</si>
  <si>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</si>
  <si>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</si>
  <si>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</si>
  <si>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</si>
  <si>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</si>
  <si>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</si>
  <si>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</si>
  <si>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</si>
  <si>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</si>
  <si>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</si>
  <si>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</si>
  <si>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</si>
  <si>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</si>
  <si>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</si>
  <si>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</si>
  <si>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</si>
  <si>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</si>
  <si>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</si>
  <si>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</si>
  <si>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</si>
  <si>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</si>
  <si>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</si>
  <si>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</si>
  <si>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</si>
  <si>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</si>
  <si>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</si>
  <si>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</si>
  <si>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</si>
  <si>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</si>
  <si>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</si>
  <si>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</si>
  <si>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</si>
  <si>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</si>
  <si>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</si>
  <si>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</si>
  <si>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</si>
  <si>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</si>
  <si>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</si>
  <si>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</si>
  <si>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</si>
  <si>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</si>
  <si>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</si>
  <si>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</si>
  <si>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</si>
  <si>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</si>
  <si>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</si>
  <si>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</si>
  <si>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</si>
  <si>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</si>
  <si>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</si>
  <si>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</si>
  <si>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</si>
  <si>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</si>
  <si>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</si>
  <si>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</si>
  <si>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</si>
  <si>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</si>
  <si>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</si>
  <si>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</si>
  <si>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</si>
  <si>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</si>
  <si>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</si>
  <si>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</si>
  <si>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</si>
  <si>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</si>
  <si>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</si>
  <si>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</si>
  <si>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</si>
  <si>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</si>
  <si>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</si>
  <si>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</si>
  <si>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</si>
  <si>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</si>
  <si>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</si>
  <si>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</si>
  <si>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</si>
  <si>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</si>
  <si>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</si>
  <si>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</si>
  <si>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</si>
  <si>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</si>
  <si>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</si>
  <si>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</si>
  <si>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</si>
  <si>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</si>
  <si>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</si>
  <si>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</si>
  <si>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</si>
  <si>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</si>
  <si>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</si>
  <si>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</si>
  <si>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</si>
  <si>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</si>
  <si>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</si>
  <si>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</si>
  <si>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</si>
  <si>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</si>
  <si>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</si>
  <si>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</si>
  <si>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</si>
  <si>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</si>
  <si>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</si>
  <si>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</si>
  <si>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</si>
  <si>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</si>
  <si>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</si>
  <si>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</si>
  <si>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</si>
  <si>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</si>
  <si>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</si>
  <si>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</si>
  <si>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</si>
  <si>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</si>
  <si>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</si>
  <si>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</si>
  <si>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</si>
  <si>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</si>
  <si>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</si>
  <si>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</si>
  <si>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</si>
  <si>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</si>
  <si>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</si>
  <si>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</si>
  <si>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</si>
  <si>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</si>
  <si>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</si>
  <si>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</si>
  <si>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</si>
  <si>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</si>
  <si>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</si>
  <si>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</si>
  <si>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</si>
  <si>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</si>
  <si>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</si>
  <si>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</si>
  <si>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</si>
  <si>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</si>
  <si>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</si>
  <si>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</si>
  <si>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</si>
  <si>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</si>
  <si>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</si>
  <si>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</si>
  <si>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</si>
  <si>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</si>
  <si>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</si>
  <si>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</si>
  <si>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</si>
  <si>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</si>
  <si>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</si>
  <si>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</si>
  <si>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</si>
  <si>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</si>
  <si>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</si>
  <si>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</si>
  <si>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</si>
  <si>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</si>
  <si>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</si>
  <si>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</si>
  <si>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</si>
  <si>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</si>
  <si>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</si>
  <si>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</si>
  <si>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</si>
  <si>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</si>
  <si>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</si>
  <si>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</si>
  <si>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</si>
  <si>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</si>
  <si>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</si>
  <si>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</si>
  <si>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</si>
  <si>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</si>
  <si>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</si>
  <si>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</si>
  <si>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</si>
  <si>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</si>
  <si>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</si>
  <si>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</si>
  <si>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</si>
  <si>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</si>
  <si>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</si>
  <si>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</si>
  <si>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</si>
  <si>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</si>
  <si>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</si>
  <si>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</si>
  <si>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</si>
  <si>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</si>
  <si>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</si>
  <si>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</si>
  <si>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</si>
  <si>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</si>
  <si>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</si>
  <si>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</si>
  <si>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</si>
  <si>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</si>
  <si>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</si>
  <si>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</si>
  <si>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</si>
  <si>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</si>
  <si>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</si>
  <si>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</si>
  <si>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</si>
  <si>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</si>
  <si>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</si>
  <si>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</si>
  <si>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</si>
  <si>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</si>
  <si>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</si>
  <si>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</si>
  <si>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</si>
  <si>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</si>
  <si>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</si>
  <si>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</si>
  <si>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</si>
  <si>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</si>
  <si>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</si>
  <si>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</si>
  <si>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</si>
  <si>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</si>
  <si>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</si>
  <si>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</si>
  <si>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</si>
  <si>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</si>
  <si>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</si>
  <si>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</si>
  <si>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</si>
  <si>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</si>
  <si>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</si>
  <si>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</si>
  <si>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</si>
  <si>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</si>
  <si>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</si>
  <si>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</si>
  <si>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</si>
  <si>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</si>
  <si>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</si>
  <si>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</si>
  <si>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</si>
  <si>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</si>
  <si>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</si>
  <si>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</si>
  <si>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</si>
  <si>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</si>
  <si>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</si>
  <si>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</si>
  <si>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</si>
  <si>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</si>
  <si>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</si>
  <si>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</si>
  <si>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</si>
  <si>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</si>
  <si>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</si>
  <si>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</si>
  <si>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</si>
  <si>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</si>
  <si>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</si>
  <si>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</si>
  <si>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</si>
  <si>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</si>
  <si>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</si>
  <si>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</si>
  <si>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</si>
  <si>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</si>
  <si>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</si>
  <si>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</si>
  <si>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</si>
  <si>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</si>
  <si>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</si>
  <si>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</si>
  <si>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</si>
  <si>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</si>
  <si>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</si>
  <si>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</si>
  <si>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</si>
  <si>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</si>
  <si>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</si>
  <si>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</si>
  <si>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</si>
  <si>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</si>
  <si>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</si>
  <si>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</si>
  <si>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</si>
  <si>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</si>
  <si>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</si>
  <si>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</si>
  <si>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</si>
  <si>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</si>
  <si>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</si>
  <si>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</si>
  <si>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</si>
  <si>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</si>
  <si>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</si>
  <si>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</si>
  <si>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</si>
  <si>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</si>
  <si>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</si>
  <si>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</si>
  <si>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</si>
  <si>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</si>
  <si>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</si>
  <si>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</si>
  <si>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</si>
  <si>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</si>
  <si>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</si>
  <si>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</si>
  <si>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</si>
  <si>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</si>
  <si>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</si>
  <si>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</si>
  <si>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</si>
  <si>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</si>
  <si>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</si>
  <si>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</si>
  <si>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</si>
  <si>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</si>
  <si>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</si>
  <si>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</si>
  <si>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</si>
  <si>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</si>
  <si>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</si>
  <si>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</si>
  <si>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</si>
  <si>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</si>
  <si>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</si>
  <si>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</si>
  <si>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</si>
  <si>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</si>
  <si>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</si>
  <si>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</si>
  <si>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</si>
  <si>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</si>
  <si>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</si>
  <si>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</si>
  <si>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</si>
  <si>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</si>
  <si>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</si>
  <si>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</si>
  <si>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</si>
  <si>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</si>
  <si>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</si>
  <si>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</si>
  <si>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</si>
  <si>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</si>
  <si>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</si>
  <si>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</si>
  <si>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</si>
  <si>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</si>
  <si>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</si>
  <si>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</si>
  <si>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</si>
  <si>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</si>
  <si>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</si>
  <si>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</si>
  <si>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</si>
  <si>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</si>
  <si>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</si>
  <si>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</si>
  <si>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</si>
  <si>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</si>
  <si>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</si>
  <si>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</si>
  <si>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</si>
  <si>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</si>
  <si>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</si>
  <si>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</si>
  <si>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</si>
  <si>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</si>
  <si>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</si>
  <si>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</si>
  <si>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</si>
  <si>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</si>
  <si>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</si>
  <si>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</si>
  <si>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</si>
  <si>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</si>
  <si>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</si>
  <si>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</si>
  <si>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</si>
  <si>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</si>
  <si>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</si>
  <si>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</si>
  <si>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</si>
  <si>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</si>
  <si>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</si>
  <si>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</si>
  <si>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</si>
  <si>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</si>
  <si>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</si>
  <si>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</si>
  <si>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</si>
  <si>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</si>
  <si>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</si>
  <si>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</si>
  <si>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</si>
  <si>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</si>
  <si>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</si>
  <si>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</si>
  <si>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</si>
  <si>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</si>
  <si>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</si>
  <si>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</si>
  <si>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</si>
  <si>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</si>
  <si>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</si>
  <si>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</si>
  <si>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</si>
  <si>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</si>
  <si>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</si>
  <si>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</si>
  <si>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</si>
  <si>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</si>
  <si>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</si>
  <si>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</si>
  <si>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</si>
  <si>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</si>
  <si>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</si>
  <si>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</si>
  <si>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</si>
  <si>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</si>
  <si>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</si>
  <si>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</si>
  <si>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</si>
  <si>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</si>
  <si>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</si>
  <si>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</si>
  <si>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</si>
  <si>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</si>
  <si>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</si>
  <si>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</si>
  <si>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</si>
  <si>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</si>
  <si>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</si>
  <si>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</si>
  <si>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</si>
  <si>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</si>
  <si>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</si>
  <si>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</si>
  <si>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</si>
  <si>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</si>
  <si>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</si>
  <si>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</si>
  <si>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</si>
  <si>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</si>
  <si>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</si>
  <si>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</si>
  <si>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</si>
  <si>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</si>
  <si>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</si>
  <si>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</si>
  <si>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</si>
  <si>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</si>
  <si>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</si>
  <si>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</si>
  <si>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</si>
  <si>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</si>
  <si>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</si>
  <si>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</si>
  <si>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</si>
  <si>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</si>
  <si>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</si>
  <si>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</si>
  <si>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</si>
  <si>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</si>
  <si>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</si>
  <si>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</si>
  <si>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</si>
  <si>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</si>
  <si>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</si>
  <si>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</si>
  <si>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</si>
  <si>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</si>
  <si>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</si>
  <si>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</si>
  <si>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</si>
  <si>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</si>
  <si>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</si>
  <si>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</si>
  <si>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</si>
  <si>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</si>
  <si>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</si>
  <si>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</si>
  <si>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</si>
  <si>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</si>
  <si>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</si>
  <si>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</si>
  <si>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</si>
  <si>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</si>
  <si>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</si>
  <si>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</si>
  <si>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</si>
  <si>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</si>
  <si>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</si>
  <si>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</si>
  <si>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</si>
  <si>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</si>
  <si>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</si>
  <si>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</si>
  <si>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</si>
  <si>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</si>
  <si>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</si>
  <si>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</si>
  <si>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</si>
  <si>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</si>
  <si>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</si>
  <si>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</si>
  <si>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</si>
  <si>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</si>
  <si>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</si>
  <si>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</si>
  <si>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</si>
  <si>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</si>
  <si>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</si>
  <si>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</si>
  <si>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</si>
  <si>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</si>
  <si>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</si>
  <si>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</si>
  <si>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</si>
  <si>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</si>
  <si>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</si>
  <si>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</si>
  <si>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</si>
  <si>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</si>
  <si>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</si>
  <si>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</si>
  <si>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</si>
  <si>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</si>
  <si>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</si>
  <si>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</si>
  <si>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</si>
  <si>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</si>
  <si>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</si>
  <si>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</si>
  <si>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</si>
  <si>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</si>
  <si>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</si>
  <si>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</si>
  <si>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</si>
  <si>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</si>
  <si>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</si>
  <si>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</si>
  <si>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</si>
  <si>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</si>
  <si>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</si>
  <si>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</si>
  <si>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</si>
  <si>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</si>
  <si>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</si>
  <si>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</si>
  <si>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</si>
  <si>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</si>
  <si>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</si>
  <si>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</si>
  <si>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</si>
  <si>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</si>
  <si>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</si>
  <si>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</si>
  <si>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</si>
  <si>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</si>
  <si>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</si>
  <si>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</si>
  <si>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</si>
  <si>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</si>
  <si>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</si>
  <si>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</si>
  <si>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</si>
  <si>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</si>
  <si>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</si>
  <si>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</si>
  <si>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</si>
  <si>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</si>
  <si>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</si>
  <si>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</si>
  <si>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</si>
  <si>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</si>
  <si>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</si>
  <si>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</si>
  <si>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</si>
  <si>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</si>
  <si>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</si>
  <si>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</si>
  <si>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</si>
  <si>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</si>
  <si>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</si>
  <si>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</si>
  <si>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</si>
  <si>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</si>
  <si>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</si>
  <si>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</si>
  <si>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</si>
  <si>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</si>
  <si>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</si>
  <si>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</si>
  <si>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</si>
  <si>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</si>
  <si>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</si>
  <si>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</si>
  <si>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</si>
  <si>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</si>
  <si>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</si>
  <si>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</si>
  <si>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</si>
  <si>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</si>
  <si>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</si>
  <si>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</si>
  <si>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</si>
  <si>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</si>
  <si>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</si>
  <si>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</si>
  <si>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</si>
  <si>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</si>
  <si>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</si>
  <si>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</si>
  <si>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</si>
  <si>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</si>
  <si>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</si>
  <si>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</si>
  <si>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</si>
  <si>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</si>
  <si>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</si>
  <si>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</si>
  <si>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</si>
  <si>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</si>
  <si>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</si>
  <si>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</si>
  <si>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</si>
  <si>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</si>
  <si>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</si>
  <si>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</si>
  <si>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</si>
  <si>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</si>
  <si>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</si>
  <si>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</si>
  <si>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</si>
  <si>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</si>
  <si>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</si>
  <si>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</si>
  <si>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</si>
  <si>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</si>
  <si>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</si>
  <si>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</si>
  <si>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</si>
  <si>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</si>
  <si>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</si>
  <si>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</si>
  <si>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</si>
  <si>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</si>
  <si>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</si>
  <si>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</si>
  <si>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</si>
  <si>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</si>
  <si>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</si>
  <si>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</si>
  <si>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</si>
  <si>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</si>
  <si>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</si>
  <si>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</si>
  <si>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</si>
  <si>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</si>
  <si>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</si>
  <si>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</si>
  <si>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</si>
  <si>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</si>
  <si>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</si>
  <si>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</si>
  <si>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</si>
  <si>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</si>
  <si>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</si>
  <si>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</si>
  <si>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</si>
  <si>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</si>
  <si>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</si>
  <si>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</si>
  <si>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</si>
  <si>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</si>
  <si>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</si>
  <si>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</si>
  <si>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</si>
  <si>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</si>
  <si>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</si>
  <si>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</si>
  <si>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</si>
  <si>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</si>
  <si>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</si>
  <si>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</si>
  <si>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</si>
  <si>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</si>
  <si>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</si>
  <si>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</si>
  <si>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</si>
  <si>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</si>
  <si>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</si>
  <si>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</si>
  <si>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</si>
  <si>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</si>
  <si>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</si>
  <si>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</si>
  <si>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</si>
  <si>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</si>
  <si>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</si>
  <si>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</si>
  <si>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</si>
  <si>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</si>
  <si>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</si>
  <si>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</si>
  <si>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</si>
  <si>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</si>
  <si>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</si>
  <si>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</si>
  <si>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</si>
  <si>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</si>
  <si>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</si>
  <si>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</si>
  <si>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</si>
  <si>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</si>
  <si>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</si>
  <si>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</si>
  <si>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</si>
  <si>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</si>
  <si>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</si>
  <si>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</si>
  <si>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</si>
  <si>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</si>
  <si>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</si>
  <si>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</si>
  <si>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</si>
  <si>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</si>
  <si>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</si>
  <si>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</si>
  <si>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</si>
  <si>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</si>
  <si>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</si>
  <si>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</si>
  <si>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</si>
  <si>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</si>
  <si>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</si>
  <si>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</si>
  <si>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</si>
  <si>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</si>
  <si>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</si>
  <si>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</si>
  <si>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</si>
  <si>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</si>
  <si>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</si>
  <si>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</si>
  <si>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</si>
  <si>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</si>
  <si>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</si>
  <si>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</si>
  <si>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</si>
  <si>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</si>
  <si>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</si>
  <si>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</si>
  <si>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</si>
  <si>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</si>
  <si>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</si>
  <si>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</si>
  <si>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</si>
  <si>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</si>
  <si>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</si>
  <si>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</si>
  <si>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</si>
  <si>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</si>
  <si>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</si>
  <si>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</si>
  <si>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</si>
  <si>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</si>
  <si>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</si>
  <si>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</si>
  <si>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</si>
  <si>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</si>
  <si>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</si>
  <si>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</si>
  <si>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</si>
  <si>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</si>
  <si>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</si>
  <si>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</si>
  <si>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</si>
  <si>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</si>
  <si>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</si>
  <si>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</si>
  <si>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</si>
  <si>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</si>
  <si>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</si>
  <si>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</si>
  <si>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</si>
  <si>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</si>
  <si>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</si>
  <si>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</si>
  <si>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</si>
  <si>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</si>
  <si>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</si>
  <si>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</si>
  <si>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</si>
  <si>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</si>
  <si>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</si>
  <si>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</si>
  <si>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</si>
  <si>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</si>
  <si>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</si>
  <si>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</si>
  <si>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</si>
  <si>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</si>
  <si>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</si>
  <si>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</si>
  <si>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</si>
  <si>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</si>
  <si>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</si>
  <si>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</si>
  <si>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</si>
  <si>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</si>
  <si>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</si>
  <si>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</si>
  <si>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</si>
  <si>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</si>
  <si>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</si>
  <si>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</si>
  <si>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</si>
  <si>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</si>
  <si>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</si>
  <si>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</si>
  <si>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</si>
  <si>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</si>
  <si>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</si>
  <si>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</si>
  <si>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</si>
  <si>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</si>
  <si>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</si>
  <si>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</si>
  <si>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</si>
  <si>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</si>
  <si>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</si>
  <si>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</si>
  <si>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</si>
  <si>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</si>
  <si>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</si>
  <si>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</si>
  <si>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</si>
  <si>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</si>
  <si>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</si>
  <si>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</si>
  <si>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</si>
  <si>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</si>
  <si>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</si>
  <si>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</si>
  <si>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</si>
  <si>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</si>
  <si>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</si>
  <si>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</si>
  <si>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</si>
  <si>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</si>
  <si>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</si>
  <si>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</si>
  <si>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</si>
  <si>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</si>
  <si>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</si>
  <si>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</si>
  <si>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</si>
  <si>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</si>
  <si>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</si>
  <si>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</si>
  <si>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</si>
  <si>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</si>
  <si>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</si>
  <si>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</si>
  <si>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</si>
  <si>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</si>
  <si>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</si>
  <si>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</si>
  <si>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</si>
  <si>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</si>
  <si>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</si>
  <si>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</si>
  <si>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</si>
  <si>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</si>
  <si>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</si>
  <si>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</si>
  <si>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</si>
  <si>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</si>
  <si>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</si>
  <si>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</si>
  <si>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</si>
  <si>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</si>
  <si>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</si>
  <si>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</si>
  <si>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</si>
  <si>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</si>
  <si>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</si>
  <si>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</si>
  <si>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</si>
  <si>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</si>
  <si>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</si>
  <si>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</si>
  <si>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</si>
  <si>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</si>
  <si>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</si>
  <si>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</si>
  <si>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</si>
  <si>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</si>
  <si>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</si>
  <si>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</si>
  <si>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</si>
  <si>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</si>
  <si>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</si>
  <si>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</si>
  <si>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</si>
  <si>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</si>
  <si>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</si>
  <si>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</si>
  <si>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</si>
  <si>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</si>
  <si>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</si>
  <si>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</si>
  <si>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</si>
  <si>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</si>
  <si>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</si>
  <si>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</si>
  <si>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</si>
  <si>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</si>
  <si>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</si>
  <si>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</si>
  <si>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</si>
  <si>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</si>
  <si>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</si>
  <si>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</si>
  <si>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</si>
  <si>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</si>
  <si>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</si>
  <si>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</si>
  <si>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</si>
  <si>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</si>
  <si>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</si>
  <si>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</si>
  <si>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</si>
  <si>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</si>
  <si>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</si>
  <si>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</si>
  <si>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</si>
  <si>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</si>
  <si>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</si>
  <si>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</si>
  <si>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</si>
  <si>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</si>
  <si>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</si>
  <si>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</si>
  <si>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</si>
  <si>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</si>
  <si>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</si>
  <si>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</si>
  <si>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</si>
  <si>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</si>
  <si>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</si>
  <si>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</si>
  <si>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</si>
  <si>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</si>
  <si>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</si>
  <si>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</si>
  <si>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</si>
  <si>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</si>
  <si>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</si>
  <si>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</si>
  <si>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</si>
  <si>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</si>
  <si>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</si>
  <si>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</si>
  <si>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</si>
  <si>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</si>
  <si>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</si>
  <si>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</si>
  <si>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</si>
  <si>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</si>
  <si>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</si>
  <si>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</si>
  <si>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</si>
  <si>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</si>
  <si>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</si>
  <si>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</si>
  <si>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</si>
  <si>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</si>
  <si>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</si>
  <si>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</si>
  <si>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</si>
  <si>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</si>
  <si>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</si>
  <si>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</si>
  <si>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</si>
  <si>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</si>
  <si>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</si>
  <si>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</si>
  <si>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</si>
  <si>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</si>
  <si>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</si>
  <si>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</si>
  <si>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</si>
  <si>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</si>
  <si>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</si>
  <si>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</si>
  <si>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</si>
  <si>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</si>
  <si>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</si>
  <si>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</si>
  <si>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</si>
  <si>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</si>
  <si>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</si>
  <si>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</si>
  <si>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</si>
  <si>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</si>
  <si>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</si>
  <si>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</si>
  <si>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</si>
  <si>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</si>
  <si>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</si>
  <si>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</si>
  <si>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</si>
  <si>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</si>
  <si>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</si>
  <si>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</si>
  <si>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</si>
  <si>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</si>
  <si>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</si>
  <si>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</si>
  <si>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</si>
  <si>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</si>
  <si>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</si>
  <si>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</si>
  <si>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</si>
  <si>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</si>
  <si>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</si>
  <si>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</si>
  <si>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</si>
  <si>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</si>
  <si>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</si>
  <si>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</si>
  <si>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</si>
  <si>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</si>
  <si>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</si>
  <si>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</si>
  <si>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</si>
  <si>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</si>
  <si>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</si>
  <si>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</si>
  <si>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</si>
  <si>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</si>
  <si>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</si>
  <si>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</si>
  <si>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</si>
  <si>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</si>
  <si>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</si>
  <si>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</si>
  <si>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</si>
  <si>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</si>
  <si>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</si>
  <si>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</si>
  <si>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</si>
  <si>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</si>
  <si>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</si>
  <si>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</si>
  <si>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</si>
  <si>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</si>
  <si>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</si>
  <si>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</si>
  <si>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</si>
  <si>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</si>
  <si>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</si>
  <si>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</si>
  <si>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</si>
  <si>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</si>
  <si>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</si>
  <si>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</si>
  <si>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</si>
  <si>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</si>
  <si>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</si>
  <si>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</si>
  <si>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</si>
  <si>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</si>
  <si>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</si>
  <si>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</si>
  <si>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</si>
  <si>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</si>
  <si>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</si>
  <si>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</si>
  <si>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</si>
  <si>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</si>
  <si>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</si>
  <si>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</si>
  <si>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</si>
  <si>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</si>
  <si>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</si>
  <si>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</si>
  <si>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</si>
  <si>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</si>
  <si>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</si>
  <si>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</si>
  <si>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</si>
  <si>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</si>
  <si>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</si>
  <si>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</si>
  <si>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</si>
  <si>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</si>
  <si>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</si>
  <si>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</si>
  <si>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</si>
  <si>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</si>
  <si>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</si>
  <si>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</si>
  <si>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</si>
  <si>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</si>
  <si>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</si>
  <si>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</si>
  <si>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</si>
  <si>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</si>
  <si>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</si>
  <si>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</si>
  <si>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</si>
  <si>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</si>
  <si>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</si>
  <si>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</si>
  <si>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</si>
  <si>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</si>
  <si>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</si>
  <si>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</si>
  <si>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</si>
  <si>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</si>
  <si>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</si>
  <si>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</si>
  <si>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</si>
  <si>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</si>
  <si>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</si>
  <si>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</si>
  <si>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</si>
  <si>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</si>
  <si>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</si>
  <si>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</si>
  <si>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</si>
  <si>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</si>
  <si>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</si>
  <si>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</si>
  <si>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</si>
  <si>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</si>
  <si>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</si>
  <si>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</si>
  <si>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</si>
  <si>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</si>
  <si>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</si>
  <si>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</si>
  <si>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</si>
  <si>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</si>
  <si>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</si>
  <si>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</si>
  <si>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</si>
  <si>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</si>
  <si>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</si>
  <si>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</si>
  <si>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</si>
  <si>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</si>
  <si>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</si>
  <si>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</si>
  <si>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</si>
  <si>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</si>
  <si>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</si>
  <si>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</si>
  <si>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</si>
  <si>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</si>
  <si>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</si>
  <si>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</si>
  <si>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</si>
  <si>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</si>
  <si>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</si>
  <si>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</si>
  <si>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</si>
  <si>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</si>
  <si>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</si>
  <si>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</si>
  <si>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</si>
  <si>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</si>
  <si>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</si>
  <si>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</si>
  <si>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</si>
  <si>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</si>
  <si>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</si>
  <si>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</si>
  <si>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</si>
  <si>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</si>
  <si>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</si>
  <si>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</si>
  <si>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</si>
  <si>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</si>
  <si>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</si>
  <si>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</si>
  <si>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</si>
  <si>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</si>
  <si>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</si>
  <si>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</si>
  <si>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</si>
  <si>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</si>
  <si>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</si>
  <si>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</si>
  <si>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</si>
  <si>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</si>
  <si>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</si>
  <si>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</si>
  <si>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</si>
  <si>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</si>
  <si>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</si>
  <si>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</si>
  <si>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</si>
  <si>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</si>
  <si>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</si>
  <si>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</si>
  <si>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</si>
  <si>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</si>
  <si>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</si>
  <si>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</si>
  <si>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</si>
  <si>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</si>
  <si>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</si>
  <si>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</si>
  <si>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</si>
  <si>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</si>
  <si>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</si>
  <si>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</si>
  <si>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</si>
  <si>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</si>
  <si>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</si>
  <si>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</si>
  <si>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</si>
  <si>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</si>
  <si>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</si>
  <si>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</si>
  <si>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</si>
  <si>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</si>
  <si>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</si>
  <si>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</si>
  <si>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</si>
  <si>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</si>
  <si>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</si>
  <si>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</si>
  <si>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</si>
  <si>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</si>
  <si>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</si>
  <si>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</si>
  <si>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</si>
  <si>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</si>
  <si>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</si>
  <si>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</si>
  <si>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</si>
  <si>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</si>
  <si>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</si>
  <si>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</si>
  <si>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</si>
  <si>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</si>
  <si>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</si>
  <si>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</si>
  <si>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</si>
  <si>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</si>
  <si>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</si>
  <si>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</si>
  <si>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</si>
  <si>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</si>
  <si>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</si>
  <si>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</si>
  <si>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</si>
  <si>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</si>
  <si>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</si>
  <si>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</si>
  <si>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</si>
  <si>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</si>
  <si>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</si>
  <si>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</si>
  <si>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</si>
  <si>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</si>
  <si>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</si>
  <si>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</si>
  <si>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</si>
  <si>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</si>
  <si>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</si>
  <si>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</si>
  <si>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</si>
  <si>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</si>
  <si>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</si>
  <si>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</si>
  <si>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</si>
  <si>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</si>
  <si>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</si>
  <si>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</si>
  <si>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</si>
  <si>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</si>
  <si>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</si>
  <si>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</si>
  <si>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</si>
  <si>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</si>
  <si>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</si>
  <si>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</si>
  <si>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</si>
  <si>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</si>
  <si>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</si>
  <si>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</si>
  <si>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</si>
  <si>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</si>
  <si>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</si>
  <si>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</si>
  <si>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</si>
  <si>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</si>
  <si>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</si>
  <si>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</si>
  <si>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</si>
  <si>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</si>
  <si>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</si>
  <si>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</si>
  <si>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</si>
  <si>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</si>
  <si>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</si>
  <si>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</si>
  <si>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</si>
  <si>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</si>
  <si>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</si>
  <si>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</si>
  <si>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</si>
  <si>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</si>
  <si>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</si>
  <si>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</si>
  <si>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</si>
  <si>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</si>
  <si>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</si>
  <si>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</si>
  <si>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</si>
  <si>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</si>
  <si>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</si>
  <si>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</si>
  <si>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</si>
  <si>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</si>
  <si>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</si>
  <si>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</si>
  <si>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</si>
  <si>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</si>
  <si>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</si>
  <si>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</si>
  <si>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</si>
  <si>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</si>
  <si>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</si>
  <si>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</si>
  <si>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</si>
  <si>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</si>
  <si>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</si>
  <si>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</si>
  <si>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</si>
  <si>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</si>
  <si>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</si>
  <si>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</si>
  <si>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</si>
  <si>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</si>
  <si>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</si>
  <si>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</si>
  <si>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</si>
  <si>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</si>
  <si>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</si>
  <si>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</si>
  <si>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</si>
  <si>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</si>
  <si>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</si>
  <si>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</si>
  <si>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</si>
  <si>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</si>
  <si>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</si>
  <si>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</si>
  <si>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</si>
  <si>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</si>
  <si>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</si>
  <si>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</si>
  <si>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</si>
  <si>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</si>
  <si>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</si>
  <si>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</si>
  <si>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</si>
  <si>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</si>
  <si>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</si>
  <si>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</si>
  <si>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</si>
  <si>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</si>
  <si>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</si>
  <si>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</si>
  <si>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</si>
  <si>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</si>
  <si>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</si>
  <si>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</si>
  <si>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</si>
  <si>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</si>
  <si>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</si>
  <si>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</si>
  <si>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</si>
  <si>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</si>
  <si>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</si>
  <si>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</si>
  <si>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</si>
  <si>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</si>
  <si>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</si>
  <si>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</si>
  <si>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</si>
  <si>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</si>
  <si>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</si>
  <si>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</si>
  <si>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</si>
  <si>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</si>
  <si>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</si>
  <si>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</si>
  <si>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</si>
  <si>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</si>
  <si>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</si>
  <si>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</si>
  <si>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</si>
  <si>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</si>
  <si>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</si>
  <si>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</si>
  <si>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</si>
  <si>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</si>
  <si>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</si>
  <si>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</si>
  <si>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</si>
  <si>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</si>
  <si>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</si>
  <si>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</si>
  <si>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</si>
  <si>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</si>
  <si>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</si>
  <si>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</si>
  <si>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</si>
  <si>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</si>
  <si>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</si>
  <si>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</si>
  <si>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</si>
  <si>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</si>
  <si>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</si>
  <si>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</si>
  <si>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</si>
  <si>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</si>
  <si>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</si>
  <si>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</si>
  <si>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</si>
  <si>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</si>
  <si>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</si>
  <si>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</si>
  <si>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</si>
  <si>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</si>
  <si>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</si>
  <si>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</si>
  <si>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</si>
  <si>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</si>
  <si>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</si>
  <si>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</si>
  <si>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</si>
  <si>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</si>
  <si>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</si>
  <si>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</si>
  <si>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</si>
  <si>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</si>
  <si>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</si>
  <si>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</si>
  <si>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</si>
  <si>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</si>
  <si>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</si>
  <si>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</si>
  <si>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</si>
  <si>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</si>
  <si>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</si>
  <si>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</si>
  <si>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</si>
  <si>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</si>
  <si>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</si>
  <si>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</si>
  <si>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</si>
  <si>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</si>
  <si>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</si>
  <si>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</si>
  <si>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</si>
  <si>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</si>
  <si>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</si>
  <si>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</si>
  <si>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</si>
  <si>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</si>
  <si>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</si>
  <si>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</si>
  <si>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</si>
  <si>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</si>
  <si>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</si>
  <si>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</si>
  <si>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</si>
  <si>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</si>
  <si>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</si>
  <si>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</si>
  <si>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</si>
  <si>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</si>
  <si>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</si>
  <si>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</si>
  <si>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</si>
  <si>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</si>
  <si>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</si>
  <si>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</si>
  <si>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</si>
  <si>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</si>
  <si>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</si>
  <si>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</si>
  <si>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</si>
  <si>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</si>
  <si>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</si>
  <si>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</si>
  <si>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</si>
  <si>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</si>
  <si>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</si>
  <si>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</si>
  <si>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</si>
  <si>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</si>
  <si>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</si>
  <si>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</si>
  <si>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</si>
  <si>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</si>
  <si>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</si>
  <si>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</si>
  <si>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</si>
  <si>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</si>
  <si>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</si>
  <si>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</si>
  <si>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</si>
  <si>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</si>
  <si>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</si>
  <si>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</si>
  <si>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</si>
  <si>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</si>
  <si>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</si>
  <si>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</si>
  <si>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</si>
  <si>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</si>
  <si>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</si>
  <si>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</si>
  <si>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</si>
  <si>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</si>
  <si>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</si>
  <si>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</si>
  <si>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</si>
  <si>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</si>
  <si>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</si>
  <si>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</si>
  <si>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</si>
  <si>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</si>
  <si>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</si>
  <si>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</si>
  <si>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</si>
  <si>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</si>
  <si>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</si>
  <si>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</si>
  <si>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</si>
  <si>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</si>
  <si>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</si>
  <si>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</si>
  <si>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</si>
  <si>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</si>
  <si>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</si>
  <si>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</si>
  <si>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</si>
  <si>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</si>
  <si>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</si>
  <si>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</si>
  <si>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</si>
  <si>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</si>
  <si>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</si>
  <si>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</si>
  <si>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</si>
  <si>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</si>
  <si>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</si>
  <si>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</si>
  <si>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</si>
  <si>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</si>
  <si>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</si>
  <si>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</si>
  <si>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</si>
  <si>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</si>
  <si>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</si>
  <si>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</si>
  <si>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</si>
  <si>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</si>
  <si>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</si>
  <si>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</si>
  <si>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</si>
  <si>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</si>
  <si>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</si>
  <si>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</si>
  <si>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</si>
  <si>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</si>
  <si>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</si>
  <si>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</si>
  <si>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</si>
  <si>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</si>
  <si>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</si>
  <si>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</si>
  <si>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</si>
  <si>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</si>
  <si>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</si>
  <si>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</si>
  <si>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</si>
  <si>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</si>
  <si>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</si>
  <si>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</si>
  <si>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</si>
  <si>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</si>
  <si>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</si>
  <si>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</si>
  <si>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</si>
  <si>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</si>
  <si>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</si>
  <si>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</si>
  <si>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</si>
  <si>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</si>
  <si>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</si>
  <si>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</si>
  <si>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</si>
  <si>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</si>
  <si>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</si>
  <si>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</si>
  <si>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</si>
  <si>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</si>
  <si>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</si>
  <si>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</si>
  <si>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</si>
  <si>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</si>
  <si>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</si>
  <si>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</si>
  <si>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</si>
  <si>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</si>
  <si>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</si>
  <si>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</si>
  <si>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</si>
  <si>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</si>
  <si>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</si>
  <si>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</si>
  <si>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</si>
  <si>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</si>
  <si>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</si>
  <si>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</si>
  <si>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</si>
  <si>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</si>
  <si>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</si>
  <si>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</si>
  <si>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</si>
  <si>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</si>
  <si>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</si>
  <si>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</si>
  <si>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</si>
  <si>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</si>
  <si>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</si>
  <si>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</si>
  <si>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</si>
  <si>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</si>
  <si>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</si>
  <si>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</si>
  <si>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</si>
  <si>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</si>
  <si>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</si>
  <si>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</si>
  <si>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</si>
  <si>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</si>
  <si>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</si>
  <si>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</si>
  <si>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</si>
  <si>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</si>
  <si>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</si>
  <si>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</si>
  <si>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</si>
  <si>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</si>
  <si>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</si>
  <si>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</si>
  <si>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</si>
  <si>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</si>
  <si>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</si>
  <si>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</si>
  <si>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</si>
  <si>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</si>
  <si>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</si>
  <si>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</si>
  <si>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</si>
  <si>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</si>
  <si>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</si>
  <si>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</si>
  <si>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</si>
  <si>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</si>
  <si>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</si>
  <si>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</si>
  <si>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</si>
  <si>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</si>
  <si>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</si>
  <si>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</si>
  <si>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</si>
  <si>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</si>
  <si>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</si>
  <si>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</si>
  <si>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</si>
  <si>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</si>
  <si>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</si>
  <si>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</si>
  <si>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</si>
  <si>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</si>
  <si>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</si>
  <si>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</si>
  <si>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</si>
  <si>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</si>
  <si>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</si>
  <si>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</si>
  <si>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</si>
  <si>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</si>
  <si>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</si>
  <si>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</si>
  <si>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</si>
  <si>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</si>
  <si>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</si>
  <si>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</si>
  <si>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</si>
  <si>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</si>
  <si>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</si>
  <si>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</si>
  <si>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</si>
  <si>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</si>
  <si>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</si>
  <si>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</si>
  <si>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</si>
  <si>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</si>
  <si>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</si>
  <si>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</si>
  <si>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</si>
  <si>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</si>
  <si>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</si>
  <si>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</si>
  <si>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</si>
  <si>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</si>
  <si>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</si>
  <si>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</si>
  <si>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</si>
  <si>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</si>
  <si>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</si>
  <si>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</si>
  <si>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</si>
  <si>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</si>
  <si>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</si>
  <si>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</si>
  <si>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</si>
  <si>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</si>
  <si>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</si>
  <si>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</si>
  <si>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</si>
  <si>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</si>
  <si>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</si>
  <si>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</si>
  <si>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</si>
  <si>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</si>
  <si>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</si>
  <si>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</si>
  <si>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</si>
  <si>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</si>
  <si>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</si>
  <si>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</si>
  <si>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</si>
  <si>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</si>
  <si>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</si>
  <si>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</si>
  <si>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</si>
  <si>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</si>
  <si>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</si>
  <si>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</si>
  <si>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</si>
  <si>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</si>
  <si>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</si>
  <si>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</si>
  <si>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</si>
  <si>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</si>
  <si>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</si>
  <si>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</si>
  <si>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</si>
  <si>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</si>
  <si>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</si>
  <si>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</si>
  <si>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</si>
  <si>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</si>
  <si>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</si>
  <si>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</si>
  <si>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</si>
  <si>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</si>
  <si>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</si>
  <si>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</si>
  <si>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</si>
  <si>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</si>
  <si>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</si>
  <si>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</si>
  <si>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</si>
  <si>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</si>
  <si>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</si>
  <si>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</si>
  <si>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</si>
  <si>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</si>
  <si>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</si>
  <si>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</si>
  <si>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</si>
  <si>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</si>
  <si>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</si>
  <si>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</si>
  <si>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</si>
  <si>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</si>
  <si>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</si>
  <si>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</si>
  <si>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</si>
  <si>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</si>
  <si>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</si>
  <si>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</si>
  <si>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</si>
  <si>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</si>
  <si>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</si>
  <si>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</si>
  <si>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</si>
  <si>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</si>
  <si>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</si>
  <si>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</si>
  <si>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</si>
  <si>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</si>
  <si>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</si>
  <si>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</si>
  <si>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</si>
  <si>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</si>
  <si>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</si>
  <si>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</si>
  <si>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</si>
  <si>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</si>
  <si>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</si>
  <si>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</si>
  <si>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</si>
  <si>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</si>
  <si>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</si>
  <si>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</si>
  <si>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</si>
  <si>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</si>
  <si>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</si>
  <si>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</si>
  <si>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</si>
  <si>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</si>
  <si>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</si>
  <si>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</si>
  <si>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</si>
  <si>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</si>
  <si>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</si>
  <si>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</si>
  <si>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</si>
  <si>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</si>
  <si>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</si>
  <si>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</si>
  <si>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</si>
  <si>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</si>
  <si>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</si>
  <si>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</si>
  <si>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</si>
  <si>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</si>
  <si>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</si>
  <si>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</si>
  <si>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</si>
  <si>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</si>
  <si>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</si>
  <si>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</si>
  <si>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</si>
  <si>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</si>
  <si>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</si>
  <si>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</si>
  <si>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</si>
  <si>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</si>
  <si>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</si>
  <si>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</si>
  <si>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</si>
  <si>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</si>
  <si>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</si>
  <si>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</si>
  <si>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</si>
  <si>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</si>
  <si>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</si>
  <si>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</si>
  <si>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</si>
  <si>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</si>
  <si>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</si>
  <si>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</si>
  <si>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</si>
  <si>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</si>
  <si>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</si>
  <si>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</si>
  <si>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</si>
  <si>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</si>
  <si>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</si>
  <si>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</si>
  <si>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</si>
  <si>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</si>
  <si>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</si>
  <si>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</si>
  <si>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</si>
  <si>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</si>
  <si>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</si>
  <si>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</si>
  <si>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</si>
  <si>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</si>
  <si>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</si>
  <si>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</si>
  <si>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</si>
  <si>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</si>
  <si>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</si>
  <si>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</si>
  <si>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</si>
  <si>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</si>
  <si>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</si>
  <si>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</si>
  <si>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</si>
  <si>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</si>
  <si>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</si>
  <si>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</si>
  <si>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</si>
  <si>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</si>
  <si>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</si>
  <si>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</si>
  <si>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</si>
  <si>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</si>
  <si>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</si>
  <si>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</si>
  <si>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</si>
  <si>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</si>
  <si>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</si>
  <si>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</si>
  <si>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</si>
  <si>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</si>
  <si>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</si>
  <si>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</si>
  <si>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</si>
  <si>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</si>
  <si>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</si>
  <si>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</si>
  <si>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</si>
  <si>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</si>
  <si>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</si>
  <si>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</si>
  <si>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</si>
  <si>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</si>
  <si>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</si>
  <si>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</si>
  <si>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</si>
  <si>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</si>
  <si>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</si>
  <si>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</si>
  <si>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</si>
  <si>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</si>
  <si>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</si>
  <si>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</si>
  <si>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</si>
  <si>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</si>
  <si>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</si>
  <si>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</si>
  <si>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</si>
  <si>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</si>
  <si>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</si>
  <si>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</si>
  <si>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</si>
  <si>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</si>
  <si>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</si>
  <si>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</si>
  <si>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</si>
  <si>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</si>
  <si>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</si>
  <si>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</si>
  <si>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</si>
  <si>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</si>
  <si>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</si>
  <si>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</si>
  <si>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</si>
  <si>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</si>
  <si>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</si>
  <si>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</si>
  <si>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</si>
  <si>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</si>
  <si>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</si>
  <si>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</si>
  <si>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</si>
  <si>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</si>
  <si>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</si>
  <si>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</si>
  <si>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</si>
  <si>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</si>
  <si>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</si>
  <si>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</si>
  <si>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</si>
  <si>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</si>
  <si>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</si>
  <si>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</si>
  <si>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</si>
  <si>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</si>
  <si>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</si>
  <si>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</si>
  <si>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</si>
  <si>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</si>
  <si>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</si>
  <si>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</si>
  <si>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</si>
  <si>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</si>
  <si>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</si>
  <si>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</si>
  <si>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</si>
  <si>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</si>
  <si>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</si>
  <si>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</si>
  <si>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</si>
  <si>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</si>
  <si>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</si>
  <si>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</si>
  <si>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</si>
  <si>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</si>
  <si>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</si>
  <si>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</si>
  <si>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</si>
  <si>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</si>
  <si>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</si>
  <si>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</si>
  <si>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</si>
  <si>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</si>
  <si>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</si>
  <si>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</si>
  <si>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</si>
  <si>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</si>
  <si>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</si>
  <si>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</si>
  <si>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</si>
  <si>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</si>
  <si>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</si>
  <si>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</si>
  <si>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</si>
  <si>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</si>
  <si>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</si>
  <si>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</si>
  <si>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</si>
  <si>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</si>
  <si>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</si>
  <si>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</si>
  <si>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</si>
  <si>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</si>
  <si>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</si>
  <si>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</si>
  <si>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</si>
  <si>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</si>
  <si>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</si>
  <si>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</si>
  <si>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</si>
  <si>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</si>
  <si>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</si>
  <si>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</si>
  <si>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</si>
  <si>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</si>
  <si>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</si>
  <si>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</si>
  <si>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</si>
  <si>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</si>
  <si>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</si>
  <si>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</si>
  <si>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</si>
  <si>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</si>
  <si>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</si>
  <si>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</si>
  <si>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</si>
  <si>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</si>
  <si>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</si>
  <si>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</si>
  <si>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</si>
  <si>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</si>
  <si>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</si>
  <si>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</si>
  <si>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</si>
  <si>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</si>
  <si>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</si>
  <si>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</si>
  <si>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</si>
  <si>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</si>
  <si>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</si>
  <si>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</si>
  <si>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</si>
  <si>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</si>
  <si>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</si>
  <si>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</si>
  <si>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</si>
  <si>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</si>
  <si>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</si>
  <si>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</si>
  <si>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</si>
  <si>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</si>
  <si>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</si>
  <si>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</si>
  <si>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</si>
  <si>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</si>
  <si>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</si>
  <si>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</si>
  <si>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</si>
  <si>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</si>
  <si>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</si>
  <si>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</si>
  <si>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</si>
  <si>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</si>
  <si>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</si>
  <si>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</si>
  <si>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</si>
  <si>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</si>
  <si>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</si>
  <si>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</si>
  <si>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</si>
  <si>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</si>
  <si>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</si>
  <si>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</si>
  <si>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</si>
  <si>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</si>
  <si>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</si>
  <si>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</si>
  <si>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</si>
  <si>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</si>
  <si>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</si>
  <si>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</si>
  <si>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</si>
  <si>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</si>
  <si>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</si>
  <si>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</si>
  <si>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</si>
  <si>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</si>
  <si>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</si>
  <si>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</si>
  <si>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</si>
  <si>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</si>
  <si>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</si>
  <si>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</si>
  <si>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</si>
  <si>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</si>
  <si>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</si>
  <si>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</si>
  <si>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</si>
  <si>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</si>
  <si>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</si>
  <si>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</si>
  <si>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</si>
  <si>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</si>
  <si>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</si>
  <si>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</si>
  <si>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</si>
  <si>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</si>
  <si>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</si>
  <si>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</si>
  <si>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</si>
  <si>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</si>
  <si>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</si>
  <si>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</si>
  <si>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</si>
  <si>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</si>
  <si>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</si>
  <si>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</si>
  <si>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</si>
  <si>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</si>
  <si>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</si>
  <si>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</si>
  <si>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</si>
  <si>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</si>
  <si>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</si>
  <si>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</si>
  <si>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</si>
  <si>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</si>
  <si>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</si>
  <si>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</si>
  <si>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</si>
  <si>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</si>
  <si>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</si>
  <si>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</si>
  <si>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</si>
  <si>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</si>
  <si>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</si>
  <si>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</si>
  <si>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</si>
  <si>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</si>
  <si>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</si>
  <si>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</si>
  <si>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</si>
  <si>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</si>
  <si>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</si>
  <si>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</si>
  <si>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</si>
  <si>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</si>
  <si>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</si>
  <si>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</si>
  <si>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</si>
  <si>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</si>
  <si>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</si>
  <si>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</si>
  <si>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</si>
  <si>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</si>
  <si>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</si>
  <si>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</si>
  <si>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</si>
  <si>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</si>
  <si>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</si>
  <si>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</si>
  <si>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</si>
  <si>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</si>
  <si>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</si>
  <si>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</si>
  <si>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</si>
  <si>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</si>
  <si>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</si>
  <si>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</si>
  <si>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</si>
  <si>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</si>
  <si>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</si>
  <si>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</si>
  <si>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</si>
  <si>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</si>
  <si>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</si>
  <si>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</si>
  <si>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</si>
  <si>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</si>
  <si>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</si>
  <si>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</si>
  <si>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</si>
  <si>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</si>
  <si>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</si>
  <si>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</si>
  <si>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</si>
  <si>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</si>
  <si>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</si>
  <si>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</si>
  <si>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</si>
  <si>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</si>
  <si>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</si>
  <si>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</si>
  <si>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</si>
  <si>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</si>
  <si>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</si>
  <si>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</si>
  <si>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</si>
  <si>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</si>
  <si>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</si>
  <si>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</si>
  <si>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</si>
  <si>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</si>
  <si>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</si>
  <si>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</si>
  <si>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</si>
  <si>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</si>
  <si>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</si>
  <si>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</si>
  <si>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</si>
  <si>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</si>
  <si>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</si>
  <si>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</si>
  <si>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</si>
  <si>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</si>
  <si>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</si>
  <si>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</si>
  <si>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</si>
  <si>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</si>
  <si>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</si>
  <si>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</si>
  <si>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</si>
  <si>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</si>
  <si>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</si>
  <si>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</si>
  <si>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</si>
  <si>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</si>
  <si>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</si>
  <si>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</si>
  <si>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</si>
  <si>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</si>
  <si>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</si>
  <si>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</si>
  <si>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</si>
  <si>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</si>
  <si>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</si>
  <si>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</si>
  <si>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</si>
  <si>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</si>
  <si>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</si>
  <si>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</si>
  <si>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</si>
  <si>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</si>
  <si>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</si>
  <si>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</si>
  <si>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</si>
  <si>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</si>
  <si>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</si>
  <si>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</si>
  <si>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</si>
  <si>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</si>
  <si>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</si>
  <si>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</si>
  <si>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</si>
  <si>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</si>
  <si>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</si>
  <si>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</si>
  <si>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</si>
  <si>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</si>
  <si>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</si>
  <si>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</si>
  <si>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</si>
  <si>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</si>
  <si>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</si>
  <si>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</si>
  <si>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</si>
  <si>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</si>
  <si>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</si>
  <si>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</si>
  <si>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</si>
  <si>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</si>
  <si>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</si>
  <si>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</si>
  <si>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</si>
  <si>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</si>
  <si>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</si>
  <si>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</si>
  <si>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</si>
  <si>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</si>
  <si>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</si>
  <si>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</si>
  <si>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</si>
  <si>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</si>
  <si>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</si>
  <si>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</si>
  <si>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</si>
  <si>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</si>
  <si>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</si>
  <si>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</si>
  <si>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</si>
  <si>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</si>
  <si>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</si>
  <si>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</si>
  <si>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</si>
  <si>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</si>
  <si>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</si>
  <si>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</si>
  <si>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</si>
  <si>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</si>
  <si>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</si>
  <si>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</si>
  <si>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</si>
  <si>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</si>
  <si>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</si>
  <si>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</si>
  <si>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</si>
  <si>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</si>
  <si>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</si>
  <si>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</si>
  <si>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</si>
  <si>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</si>
  <si>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</si>
  <si>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</si>
  <si>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</si>
  <si>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</si>
  <si>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</si>
  <si>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</si>
  <si>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</si>
  <si>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</si>
  <si>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</si>
  <si>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</si>
  <si>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</si>
  <si>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</si>
  <si>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</si>
  <si>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</si>
  <si>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</si>
  <si>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</si>
  <si>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</si>
  <si>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</si>
  <si>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</si>
  <si>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</si>
  <si>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</si>
  <si>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</si>
  <si>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</si>
  <si>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</si>
  <si>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</si>
  <si>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</si>
  <si>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</si>
  <si>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</si>
  <si>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</si>
  <si>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</si>
  <si>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</si>
  <si>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</si>
  <si>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</si>
  <si>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</si>
  <si>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</si>
  <si>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</si>
  <si>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</si>
  <si>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</si>
  <si>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</si>
  <si>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</si>
  <si>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</si>
  <si>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</si>
  <si>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</si>
  <si>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</si>
  <si>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</si>
  <si>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</si>
  <si>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</si>
  <si>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</si>
  <si>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</si>
  <si>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</si>
  <si>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</si>
  <si>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</si>
  <si>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</si>
  <si>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</si>
  <si>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</si>
  <si>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</si>
  <si>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</si>
  <si>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</si>
  <si>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</si>
  <si>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</si>
  <si>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</si>
  <si>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</si>
  <si>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</si>
  <si>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</si>
  <si>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</si>
  <si>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</si>
  <si>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</si>
  <si>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</si>
  <si>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</si>
  <si>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</si>
  <si>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</si>
  <si>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</si>
  <si>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</si>
  <si>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</si>
  <si>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</si>
  <si>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</si>
  <si>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</si>
  <si>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</si>
  <si>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</si>
  <si>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</si>
  <si>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</si>
  <si>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</si>
  <si>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</si>
  <si>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</si>
  <si>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</si>
  <si>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</si>
  <si>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</si>
  <si>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</si>
  <si>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</si>
  <si>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</si>
  <si>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</si>
  <si>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</si>
  <si>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</si>
  <si>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</si>
  <si>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</si>
  <si>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</si>
  <si>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</si>
  <si>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</si>
  <si>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</si>
  <si>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</si>
  <si>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</si>
  <si>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</si>
  <si>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</si>
  <si>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</si>
  <si>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</si>
  <si>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</si>
  <si>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</si>
  <si>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</si>
  <si>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</si>
  <si>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</si>
  <si>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</si>
  <si>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</si>
  <si>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</si>
  <si>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</si>
  <si>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</si>
  <si>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</si>
  <si>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</si>
  <si>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</si>
  <si>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</si>
  <si>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</si>
  <si>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</si>
  <si>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</si>
  <si>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</si>
  <si>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</si>
  <si>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</si>
  <si>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</si>
  <si>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</si>
  <si>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</si>
  <si>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</si>
  <si>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</si>
  <si>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</si>
  <si>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</si>
  <si>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</si>
  <si>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</si>
  <si>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</si>
  <si>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</si>
  <si>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</si>
  <si>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</si>
  <si>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</si>
  <si>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</si>
  <si>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</si>
  <si>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</si>
  <si>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</si>
  <si>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</si>
  <si>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</si>
  <si>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</si>
  <si>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</si>
  <si>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</si>
  <si>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</si>
  <si>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</si>
  <si>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</si>
  <si>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</si>
  <si>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</si>
  <si>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</si>
  <si>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</si>
  <si>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</si>
  <si>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</si>
  <si>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</si>
  <si>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</si>
  <si>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</si>
  <si>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</si>
  <si>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</si>
  <si>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</si>
  <si>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</si>
  <si>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</si>
  <si>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</si>
  <si>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</si>
  <si>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</si>
  <si>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</si>
  <si>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</si>
  <si>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</si>
  <si>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</si>
  <si>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</si>
  <si>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</si>
  <si>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</si>
  <si>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</si>
  <si>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</si>
  <si>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</si>
  <si>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</si>
  <si>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</si>
  <si>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</si>
  <si>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</si>
  <si>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</si>
  <si>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</si>
  <si>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</si>
  <si>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</si>
  <si>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</si>
  <si>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</si>
  <si>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</si>
  <si>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</si>
  <si>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</si>
  <si>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</si>
  <si>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</si>
  <si>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</si>
  <si>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</si>
  <si>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</si>
  <si>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</si>
  <si>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</si>
  <si>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</si>
  <si>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</si>
  <si>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</si>
  <si>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</si>
  <si>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</si>
  <si>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</si>
  <si>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</si>
  <si>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</si>
  <si>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</si>
  <si>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</si>
  <si>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</si>
  <si>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</si>
  <si>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</si>
  <si>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</si>
  <si>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</si>
  <si>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</si>
  <si>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</si>
  <si>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</si>
  <si>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</si>
  <si>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</si>
  <si>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</si>
  <si>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</si>
  <si>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</si>
  <si>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</si>
  <si>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</si>
  <si>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</si>
  <si>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</si>
  <si>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</si>
  <si>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</si>
  <si>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</si>
  <si>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</si>
  <si>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</si>
  <si>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</si>
  <si>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</si>
  <si>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</si>
  <si>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</si>
  <si>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</si>
  <si>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</si>
  <si>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</si>
  <si>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</si>
  <si>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</si>
  <si>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</si>
  <si>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</si>
  <si>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</si>
  <si>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</si>
  <si>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</si>
  <si>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</si>
  <si>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</si>
  <si>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</si>
  <si>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</si>
  <si>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</si>
  <si>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</si>
  <si>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</si>
  <si>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</si>
  <si>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</si>
  <si>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</si>
  <si>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</si>
  <si>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</si>
  <si>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</si>
  <si>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</si>
  <si>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</si>
  <si>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</si>
  <si>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</si>
  <si>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</si>
  <si>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</si>
  <si>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</si>
  <si>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</si>
  <si>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</si>
  <si>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</si>
  <si>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</si>
  <si>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</si>
  <si>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</si>
  <si>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</si>
  <si>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</si>
  <si>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</si>
  <si>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</si>
  <si>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</si>
  <si>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</si>
  <si>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</si>
  <si>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</si>
  <si>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</si>
  <si>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</si>
  <si>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</si>
  <si>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</si>
  <si>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</si>
  <si>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</si>
  <si>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</si>
  <si>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</si>
  <si>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</si>
  <si>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</si>
  <si>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</si>
  <si>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</si>
  <si>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</si>
  <si>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</si>
  <si>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</si>
  <si>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</si>
  <si>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</si>
  <si>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</si>
  <si>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</si>
  <si>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</si>
  <si>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</si>
  <si>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</si>
  <si>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</si>
  <si>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</si>
  <si>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</si>
  <si>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</si>
  <si>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</si>
  <si>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</si>
  <si>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</si>
  <si>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</si>
  <si>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</si>
  <si>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</si>
  <si>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</si>
  <si>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</si>
  <si>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</si>
  <si>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</si>
  <si>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</si>
  <si>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</si>
  <si>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</si>
  <si>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</si>
  <si>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</si>
  <si>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</si>
  <si>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</si>
  <si>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</si>
  <si>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</si>
  <si>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</si>
  <si>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</si>
  <si>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</si>
  <si>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</si>
  <si>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</si>
  <si>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</si>
  <si>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</si>
  <si>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</si>
  <si>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</si>
  <si>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</si>
  <si>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</si>
  <si>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</si>
  <si>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</si>
  <si>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</si>
  <si>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</si>
  <si>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</si>
  <si>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</si>
  <si>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</si>
  <si>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</si>
  <si>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</si>
  <si>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</si>
  <si>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</si>
  <si>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</si>
  <si>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</si>
  <si>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</si>
  <si>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</si>
  <si>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</si>
  <si>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</si>
  <si>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</si>
  <si>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</si>
  <si>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</si>
  <si>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</si>
  <si>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</si>
  <si>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</si>
  <si>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</si>
  <si>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</si>
  <si>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</si>
  <si>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</si>
  <si>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</si>
  <si>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</si>
  <si>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</si>
  <si>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</si>
  <si>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</si>
  <si>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</si>
  <si>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</si>
  <si>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</si>
  <si>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</si>
  <si>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</si>
  <si>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</si>
  <si>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</si>
  <si>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</si>
  <si>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</si>
  <si>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</si>
  <si>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</si>
  <si>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</si>
  <si>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</si>
  <si>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</si>
  <si>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</si>
  <si>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</si>
  <si>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</si>
  <si>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</si>
  <si>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</si>
  <si>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</si>
  <si>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</si>
  <si>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</si>
  <si>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</si>
  <si>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</si>
  <si>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</si>
  <si>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</si>
  <si>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</si>
  <si>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</si>
  <si>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</si>
  <si>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</si>
  <si>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</si>
  <si>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</si>
  <si>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</si>
  <si>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</si>
  <si>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</si>
  <si>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</si>
  <si>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</si>
  <si>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</si>
  <si>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</si>
  <si>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</si>
  <si>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</si>
  <si>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</si>
  <si>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</si>
  <si>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</si>
  <si>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</si>
  <si>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</si>
  <si>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</si>
  <si>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</si>
  <si>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</si>
  <si>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</si>
  <si>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</si>
  <si>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</si>
  <si>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</si>
  <si>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</si>
  <si>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</si>
  <si>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</si>
  <si>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</si>
  <si>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</si>
  <si>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</si>
  <si>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</si>
  <si>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</si>
  <si>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</si>
  <si>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</si>
  <si>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</si>
  <si>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</si>
  <si>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</si>
  <si>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</si>
  <si>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</si>
  <si>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</si>
  <si>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</si>
  <si>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</si>
  <si>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</si>
  <si>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</si>
  <si>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</si>
  <si>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</si>
  <si>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</si>
  <si>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</si>
  <si>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</si>
  <si>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</si>
  <si>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</si>
  <si>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</si>
  <si>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</si>
  <si>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</si>
  <si>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</si>
  <si>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</si>
  <si>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</si>
  <si>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</si>
  <si>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</si>
  <si>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</si>
  <si>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</si>
  <si>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</si>
  <si>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</si>
  <si>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</si>
  <si>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</si>
  <si>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</si>
  <si>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</si>
  <si>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</si>
  <si>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</si>
  <si>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</si>
  <si>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</si>
  <si>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</si>
  <si>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</si>
  <si>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</si>
  <si>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</si>
  <si>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</si>
  <si>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</si>
  <si>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</si>
  <si>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</si>
  <si>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</si>
  <si>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</si>
  <si>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</si>
  <si>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</si>
  <si>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</si>
  <si>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</si>
  <si>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</si>
  <si>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</si>
  <si>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</si>
  <si>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</si>
  <si>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</si>
  <si>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</si>
  <si>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</si>
  <si>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</si>
  <si>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</si>
  <si>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</si>
  <si>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</si>
  <si>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</si>
  <si>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</si>
  <si>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</si>
  <si>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</si>
  <si>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</si>
  <si>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</si>
  <si>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</si>
  <si>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</si>
  <si>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</si>
  <si>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</si>
  <si>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</si>
  <si>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</si>
  <si>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</si>
  <si>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</si>
  <si>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</si>
  <si>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</si>
  <si>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</si>
  <si>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</si>
  <si>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</si>
  <si>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</si>
  <si>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</si>
  <si>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</si>
  <si>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</si>
  <si>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</si>
  <si>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</si>
  <si>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</si>
  <si>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</si>
  <si>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</si>
  <si>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</si>
  <si>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</si>
  <si>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</si>
  <si>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</si>
  <si>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</si>
  <si>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</si>
  <si>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</si>
  <si>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</si>
  <si>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</si>
  <si>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</si>
  <si>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</si>
  <si>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</si>
  <si>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</si>
  <si>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</si>
  <si>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</si>
  <si>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</si>
  <si>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</si>
  <si>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</si>
  <si>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</si>
  <si>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</si>
  <si>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</si>
  <si>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</si>
  <si>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</si>
  <si>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</si>
  <si>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</si>
  <si>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</si>
  <si>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</si>
  <si>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</si>
  <si>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</si>
  <si>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</si>
  <si>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</si>
  <si>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</si>
  <si>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</si>
  <si>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</si>
  <si>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</si>
  <si>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</si>
  <si>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</si>
  <si>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</si>
  <si>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</si>
  <si>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</si>
  <si>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</si>
  <si>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</si>
  <si>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</si>
  <si>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</si>
  <si>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</si>
  <si>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</si>
  <si>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</si>
  <si>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</si>
  <si>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</si>
  <si>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</si>
  <si>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</si>
  <si>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</si>
  <si>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</si>
  <si>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</si>
  <si>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</si>
  <si>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</si>
  <si>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</si>
  <si>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</si>
  <si>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</si>
  <si>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</si>
  <si>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</si>
  <si>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</si>
  <si>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</si>
  <si>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</si>
  <si>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</si>
  <si>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</si>
  <si>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</si>
  <si>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</si>
  <si>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</si>
  <si>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</si>
  <si>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</si>
  <si>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</si>
  <si>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</si>
  <si>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</si>
  <si>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</si>
  <si>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</si>
  <si>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</si>
  <si>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</si>
  <si>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</si>
  <si>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</si>
  <si>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</si>
  <si>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</si>
  <si>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</si>
  <si>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</si>
  <si>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</si>
  <si>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</si>
  <si>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</si>
  <si>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</si>
  <si>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</si>
  <si>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</si>
  <si>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</si>
  <si>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</si>
  <si>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</si>
  <si>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</si>
  <si>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</si>
  <si>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</si>
  <si>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</si>
  <si>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</si>
  <si>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</si>
  <si>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</si>
  <si>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</si>
  <si>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</si>
  <si>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</si>
  <si>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</si>
  <si>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</si>
  <si>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</si>
  <si>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</si>
  <si>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</si>
  <si>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</si>
  <si>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</si>
  <si>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</si>
  <si>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</si>
  <si>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</si>
  <si>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</si>
  <si>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</si>
  <si>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</si>
  <si>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</si>
  <si>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</si>
  <si>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</si>
  <si>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</si>
  <si>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</si>
  <si>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</si>
  <si>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</si>
  <si>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</si>
  <si>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</si>
  <si>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</si>
  <si>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</si>
  <si>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</si>
  <si>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</si>
  <si>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</si>
  <si>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</si>
  <si>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</si>
  <si>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</si>
  <si>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</si>
  <si>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</si>
  <si>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</si>
  <si>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</si>
  <si>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</si>
  <si>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</si>
  <si>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</si>
  <si>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</si>
  <si>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</si>
  <si>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</si>
  <si>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</si>
  <si>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</si>
  <si>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</si>
  <si>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</si>
  <si>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</si>
  <si>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</si>
  <si>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</si>
  <si>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</si>
  <si>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</si>
  <si>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</si>
  <si>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</si>
  <si>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</si>
  <si>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</si>
  <si>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</si>
  <si>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</si>
  <si>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</si>
  <si>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</si>
  <si>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</si>
  <si>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</si>
  <si>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</si>
  <si>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</si>
  <si>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</si>
  <si>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</si>
  <si>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</si>
  <si>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</si>
  <si>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</si>
  <si>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</si>
  <si>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</si>
  <si>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</si>
  <si>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</si>
  <si>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</si>
  <si>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</si>
  <si>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</si>
  <si>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</si>
  <si>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</si>
  <si>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</si>
  <si>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</si>
  <si>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</si>
  <si>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</si>
  <si>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</si>
  <si>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</si>
  <si>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</si>
  <si>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</si>
  <si>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</si>
  <si>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</si>
  <si>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</si>
  <si>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</si>
  <si>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</si>
  <si>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</si>
  <si>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</si>
  <si>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</si>
  <si>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</si>
  <si>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</si>
  <si>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</si>
  <si>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</si>
  <si>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</si>
  <si>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</si>
  <si>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</si>
  <si>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</si>
  <si>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</si>
  <si>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</si>
  <si>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</si>
  <si>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</si>
  <si>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</si>
  <si>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</si>
  <si>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</si>
  <si>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</si>
  <si>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</si>
  <si>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</si>
  <si>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</si>
  <si>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</si>
  <si>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</si>
  <si>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</si>
  <si>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</si>
  <si>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</si>
  <si>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</si>
  <si>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</si>
  <si>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</si>
  <si>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</si>
  <si>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</si>
  <si>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</si>
  <si>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</si>
  <si>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</si>
  <si>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</si>
  <si>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</si>
  <si>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</si>
  <si>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</si>
  <si>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</si>
  <si>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</si>
  <si>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</si>
  <si>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</si>
  <si>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</si>
  <si>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</si>
  <si>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</si>
  <si>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</si>
  <si>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</si>
  <si>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</si>
  <si>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</si>
  <si>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</si>
  <si>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</si>
  <si>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</si>
  <si>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</si>
  <si>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</si>
  <si>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</si>
  <si>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</si>
  <si>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</si>
  <si>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</si>
  <si>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</si>
  <si>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</si>
  <si>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</si>
  <si>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</si>
  <si>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</si>
  <si>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</si>
  <si>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</si>
  <si>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</si>
  <si>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</si>
  <si>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</si>
  <si>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</si>
  <si>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</si>
  <si>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</si>
  <si>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</si>
  <si>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</si>
  <si>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</si>
  <si>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</si>
  <si>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</si>
  <si>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</si>
  <si>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</si>
  <si>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</si>
  <si>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</si>
  <si>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</si>
  <si>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</si>
  <si>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</si>
  <si>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</si>
  <si>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</si>
  <si>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</si>
  <si>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</si>
  <si>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</si>
  <si>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</si>
  <si>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</si>
  <si>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</si>
  <si>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</si>
  <si>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</si>
  <si>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</si>
  <si>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</si>
  <si>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</si>
  <si>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</si>
  <si>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</si>
  <si>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</si>
  <si>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</si>
  <si>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</si>
  <si>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</si>
  <si>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</si>
  <si>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</si>
  <si>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</si>
  <si>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</si>
  <si>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</si>
  <si>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</si>
  <si>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</si>
  <si>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</si>
  <si>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</si>
  <si>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</si>
  <si>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</si>
  <si>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</si>
  <si>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</si>
  <si>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</si>
  <si>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</si>
  <si>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</si>
  <si>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</si>
  <si>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</si>
  <si>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</si>
  <si>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</si>
  <si>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</si>
  <si>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</si>
  <si>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</si>
  <si>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</si>
  <si>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</si>
  <si>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</si>
  <si>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</si>
  <si>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</si>
  <si>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</si>
  <si>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</si>
  <si>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</si>
  <si>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</si>
  <si>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</si>
  <si>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</si>
  <si>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</si>
  <si>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</si>
  <si>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</si>
  <si>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</si>
  <si>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</si>
  <si>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</si>
  <si>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</si>
  <si>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</si>
  <si>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</si>
  <si>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</si>
  <si>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</si>
  <si>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</si>
  <si>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</si>
  <si>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</si>
  <si>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</si>
  <si>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</si>
  <si>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</si>
  <si>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</si>
  <si>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</si>
  <si>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</si>
  <si>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</si>
  <si>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</si>
  <si>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</si>
  <si>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</si>
  <si>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</si>
  <si>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</si>
  <si>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</si>
  <si>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</si>
  <si>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</si>
  <si>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</si>
  <si>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</si>
  <si>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</si>
  <si>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</si>
  <si>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</si>
  <si>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</si>
  <si>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</si>
  <si>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</si>
  <si>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</si>
  <si>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</si>
  <si>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</si>
  <si>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</si>
  <si>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</si>
  <si>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</si>
  <si>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</si>
  <si>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</si>
  <si>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</si>
  <si>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</si>
  <si>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</si>
  <si>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</si>
  <si>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</si>
  <si>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</si>
  <si>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</si>
  <si>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</si>
  <si>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</si>
  <si>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</si>
  <si>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</si>
  <si>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</si>
  <si>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</si>
  <si>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</si>
  <si>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</si>
  <si>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</si>
  <si>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</si>
  <si>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</si>
  <si>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</si>
  <si>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</si>
  <si>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</si>
  <si>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</si>
  <si>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</si>
  <si>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</si>
  <si>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</si>
  <si>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</si>
  <si>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</si>
  <si>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</si>
  <si>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</si>
  <si>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</si>
  <si>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</si>
  <si>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</si>
  <si>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</si>
  <si>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</si>
  <si>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</si>
  <si>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</si>
  <si>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</si>
  <si>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</si>
  <si>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</si>
  <si>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</si>
  <si>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</si>
  <si>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</si>
  <si>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</si>
  <si>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</si>
  <si>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</si>
  <si>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</si>
  <si>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</si>
  <si>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</si>
  <si>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</si>
  <si>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</si>
  <si>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</si>
  <si>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</si>
  <si>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</si>
  <si>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</si>
  <si>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</si>
  <si>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</si>
  <si>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</si>
  <si>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</si>
  <si>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</si>
  <si>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</si>
  <si>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</si>
  <si>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</si>
  <si>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</si>
  <si>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</si>
  <si>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</si>
  <si>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</si>
  <si>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</si>
  <si>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</si>
  <si>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</si>
  <si>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</si>
  <si>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</si>
  <si>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</si>
  <si>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</si>
  <si>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</si>
  <si>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</si>
  <si>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</si>
  <si>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</si>
  <si>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</si>
  <si>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</si>
  <si>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</si>
  <si>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</si>
  <si>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</si>
  <si>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</si>
  <si>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</si>
  <si>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</si>
  <si>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</si>
  <si>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</si>
  <si>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</si>
  <si>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</si>
  <si>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</si>
  <si>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</si>
  <si>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</si>
  <si>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</si>
  <si>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</si>
  <si>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</si>
  <si>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</si>
  <si>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</si>
  <si>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</si>
  <si>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</si>
  <si>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</si>
  <si>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</si>
  <si>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</si>
  <si>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</si>
  <si>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</si>
  <si>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</si>
  <si>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</si>
  <si>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</si>
  <si>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</si>
  <si>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</si>
  <si>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</si>
  <si>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</si>
  <si>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</si>
  <si>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</si>
  <si>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</si>
  <si>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</si>
  <si>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</si>
  <si>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</si>
  <si>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</si>
  <si>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</si>
  <si>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</si>
  <si>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</si>
  <si>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</si>
  <si>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</si>
  <si>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</si>
  <si>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</si>
  <si>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</si>
  <si>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</si>
  <si>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</si>
  <si>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</si>
  <si>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</si>
  <si>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</si>
  <si>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</si>
  <si>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</si>
  <si>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</si>
  <si>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</si>
  <si>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</si>
  <si>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</si>
  <si>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</si>
  <si>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</si>
  <si>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</si>
  <si>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</si>
  <si>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</si>
  <si>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</si>
  <si>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</si>
  <si>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</si>
  <si>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</si>
  <si>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</si>
  <si>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</si>
  <si>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</si>
  <si>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</si>
  <si>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</si>
  <si>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</si>
  <si>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</si>
  <si>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</si>
  <si>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</si>
  <si>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</si>
  <si>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</si>
  <si>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</si>
  <si>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</si>
  <si>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</si>
  <si>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</si>
  <si>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</si>
  <si>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</si>
  <si>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</si>
  <si>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</si>
  <si>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</si>
  <si>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</si>
  <si>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</si>
  <si>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</si>
  <si>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</si>
  <si>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</si>
  <si>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</si>
  <si>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</si>
  <si>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</si>
  <si>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</si>
  <si>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</si>
  <si>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</si>
  <si>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</si>
  <si>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</si>
  <si>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</si>
  <si>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</si>
  <si>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</si>
  <si>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</si>
  <si>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</si>
  <si>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</si>
  <si>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</si>
  <si>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</si>
  <si>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</si>
  <si>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</si>
  <si>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</si>
  <si>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</si>
  <si>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</si>
  <si>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</si>
  <si>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</si>
  <si>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</si>
  <si>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</si>
  <si>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</si>
  <si>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</si>
  <si>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</si>
  <si>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</si>
  <si>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</si>
  <si>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</si>
  <si>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</si>
  <si>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</si>
  <si>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</si>
  <si>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</si>
  <si>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</si>
  <si>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</si>
  <si>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</si>
  <si>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</si>
  <si>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</si>
  <si>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</si>
  <si>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</si>
  <si>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</si>
  <si>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</si>
  <si>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</si>
  <si>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</si>
  <si>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</si>
  <si>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</si>
  <si>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</si>
  <si>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</si>
  <si>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</si>
  <si>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</si>
  <si>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</si>
  <si>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</si>
  <si>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</si>
  <si>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</si>
  <si>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</si>
  <si>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</si>
  <si>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</si>
  <si>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</si>
  <si>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</si>
  <si>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</si>
  <si>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</si>
  <si>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</si>
  <si>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</si>
  <si>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</si>
  <si>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</si>
  <si>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</si>
  <si>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</si>
  <si>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</si>
  <si>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</si>
  <si>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</si>
  <si>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</si>
  <si>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</si>
  <si>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</si>
  <si>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</si>
  <si>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</si>
  <si>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</si>
  <si>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</si>
  <si>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</si>
  <si>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</si>
  <si>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</si>
  <si>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</si>
  <si>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</si>
  <si>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</si>
  <si>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</si>
  <si>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</si>
  <si>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</si>
  <si>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</si>
  <si>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</si>
  <si>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</si>
  <si>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</si>
  <si>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</si>
  <si>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</si>
  <si>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</si>
  <si>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</si>
  <si>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</si>
  <si>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</si>
  <si>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</si>
  <si>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</si>
  <si>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</si>
  <si>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</si>
  <si>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</si>
  <si>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</si>
  <si>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</si>
  <si>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</si>
  <si>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</si>
  <si>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</si>
  <si>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</si>
  <si>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</si>
  <si>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</si>
  <si>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</si>
  <si>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</si>
  <si>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</si>
  <si>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</si>
  <si>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</si>
  <si>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</si>
  <si>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</si>
  <si>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</si>
  <si>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</si>
  <si>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</si>
  <si>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</si>
  <si>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</si>
  <si>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</si>
  <si>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</si>
  <si>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</si>
  <si>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</si>
  <si>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</si>
  <si>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</si>
  <si>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</si>
  <si>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</si>
  <si>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</si>
  <si>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</si>
  <si>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</si>
  <si>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</si>
  <si>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</si>
  <si>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</si>
  <si>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</si>
  <si>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</si>
  <si>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</si>
  <si>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</si>
  <si>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</si>
  <si>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</si>
  <si>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</si>
  <si>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</si>
  <si>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</si>
  <si>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</si>
  <si>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</si>
  <si>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</si>
  <si>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</si>
  <si>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</si>
  <si>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</si>
  <si>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</si>
  <si>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</si>
  <si>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</si>
  <si>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</si>
  <si>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</si>
  <si>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</si>
  <si>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</si>
  <si>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</si>
  <si>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</si>
  <si>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</si>
  <si>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</si>
  <si>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</si>
  <si>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</si>
  <si>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</si>
  <si>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</si>
  <si>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</si>
  <si>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</si>
  <si>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</si>
  <si>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</si>
  <si>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</si>
  <si>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</si>
  <si>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</si>
  <si>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</si>
  <si>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</si>
  <si>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</si>
  <si>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</si>
  <si>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</si>
  <si>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</si>
  <si>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</si>
  <si>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</si>
  <si>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</si>
  <si>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</si>
  <si>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</si>
  <si>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</si>
  <si>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</si>
  <si>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</si>
  <si>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</si>
  <si>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</si>
  <si>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</si>
  <si>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</si>
  <si>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</si>
  <si>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</si>
  <si>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</si>
  <si>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</si>
  <si>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</si>
  <si>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</si>
  <si>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</si>
  <si>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</si>
  <si>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</si>
  <si>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</si>
  <si>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</si>
  <si>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</si>
  <si>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</si>
  <si>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</si>
  <si>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</si>
  <si>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</si>
  <si>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</si>
  <si>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</si>
  <si>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</si>
  <si>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</si>
  <si>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</si>
  <si>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</si>
  <si>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</si>
  <si>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</si>
  <si>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</si>
  <si>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</si>
  <si>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</si>
  <si>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</si>
  <si>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</si>
  <si>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</si>
  <si>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</si>
  <si>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</si>
  <si>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</si>
  <si>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</si>
  <si>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</si>
  <si>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</si>
  <si>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</si>
  <si>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</si>
  <si>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</si>
  <si>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</si>
  <si>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</si>
  <si>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</si>
  <si>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</si>
  <si>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</si>
  <si>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</si>
  <si>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</si>
  <si>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</si>
  <si>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</si>
  <si>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</si>
  <si>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</si>
  <si>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</si>
  <si>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</si>
  <si>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</si>
  <si>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</si>
  <si>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</si>
  <si>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</si>
  <si>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</si>
  <si>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</si>
  <si>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</si>
  <si>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</si>
  <si>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</si>
  <si>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</si>
  <si>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</si>
  <si>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</si>
  <si>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</si>
  <si>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</si>
  <si>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</si>
  <si>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</si>
  <si>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</si>
  <si>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</si>
  <si>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</si>
  <si>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</si>
  <si>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</si>
  <si>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</si>
  <si>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</si>
  <si>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</si>
  <si>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</si>
  <si>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</si>
  <si>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</si>
  <si>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</si>
  <si>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</si>
  <si>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</si>
  <si>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</si>
  <si>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</si>
  <si>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</si>
  <si>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</si>
  <si>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</si>
  <si>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</si>
  <si>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</si>
  <si>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</si>
  <si>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</si>
  <si>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</si>
  <si>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</si>
  <si>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</si>
  <si>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</si>
  <si>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</si>
  <si>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</si>
  <si>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</si>
  <si>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</si>
  <si>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</si>
  <si>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</si>
  <si>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</si>
  <si>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</si>
  <si>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</si>
  <si>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</si>
  <si>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</si>
  <si>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</si>
  <si>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</si>
  <si>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</si>
  <si>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</si>
  <si>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</si>
  <si>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</si>
  <si>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</si>
  <si>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</si>
  <si>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</si>
  <si>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</si>
  <si>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</si>
  <si>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</si>
  <si>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</si>
  <si>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</si>
  <si>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</si>
  <si>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</si>
  <si>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</si>
  <si>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</si>
  <si>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</si>
  <si>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</si>
  <si>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</si>
  <si>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</si>
  <si>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</si>
  <si>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</si>
  <si>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</si>
  <si>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</si>
  <si>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</si>
  <si>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</si>
  <si>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</si>
  <si>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</si>
  <si>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</si>
  <si>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</si>
  <si>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</si>
  <si>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</si>
  <si>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</si>
  <si>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</si>
  <si>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</si>
  <si>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</si>
  <si>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</si>
  <si>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</si>
  <si>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</si>
  <si>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</si>
  <si>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</si>
  <si>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</si>
  <si>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</si>
  <si>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</si>
  <si>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</si>
  <si>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</si>
  <si>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</si>
  <si>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</si>
  <si>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</si>
  <si>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</si>
  <si>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</si>
  <si>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</si>
  <si>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</si>
  <si>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</si>
  <si>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</si>
  <si>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</si>
  <si>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</si>
  <si>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</si>
  <si>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</si>
  <si>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</si>
  <si>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</si>
  <si>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</si>
  <si>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</si>
  <si>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</si>
  <si>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</si>
  <si>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</si>
  <si>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</si>
  <si>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</si>
  <si>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</si>
  <si>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</si>
  <si>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</si>
  <si>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</si>
  <si>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</si>
  <si>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</si>
  <si>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</si>
  <si>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</si>
  <si>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</si>
  <si>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</si>
  <si>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</si>
  <si>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</si>
  <si>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</si>
  <si>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</si>
  <si>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</si>
  <si>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</si>
  <si>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</si>
  <si>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</si>
  <si>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</si>
  <si>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</si>
  <si>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</si>
  <si>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</si>
  <si>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</si>
  <si>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</si>
  <si>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</si>
  <si>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</si>
  <si>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</si>
  <si>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</si>
  <si>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</si>
  <si>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</si>
  <si>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</si>
  <si>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</si>
  <si>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</si>
  <si>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</si>
  <si>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</si>
  <si>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</si>
  <si>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</si>
  <si>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</si>
  <si>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</si>
  <si>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</si>
  <si>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</si>
  <si>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</si>
  <si>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</si>
  <si>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</si>
  <si>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</si>
  <si>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</si>
  <si>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</si>
  <si>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</si>
  <si>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</si>
  <si>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</si>
  <si>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</si>
  <si>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</si>
  <si>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</si>
  <si>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</si>
  <si>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</si>
  <si>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</si>
  <si>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</si>
  <si>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</si>
  <si>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</si>
  <si>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</si>
  <si>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</si>
  <si>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</si>
  <si>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</si>
  <si>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</si>
  <si>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</si>
  <si>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</si>
  <si>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</si>
  <si>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</si>
  <si>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</si>
  <si>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</si>
  <si>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</si>
  <si>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</si>
  <si>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</si>
  <si>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</si>
  <si>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</si>
  <si>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</si>
  <si>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</si>
  <si>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</si>
  <si>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</si>
  <si>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</si>
  <si>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</si>
  <si>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</si>
  <si>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</si>
  <si>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</si>
  <si>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</si>
  <si>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</si>
  <si>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</si>
  <si>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</si>
  <si>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</si>
  <si>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</si>
  <si>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</si>
  <si>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</si>
  <si>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</si>
  <si>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</si>
  <si>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</si>
  <si>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</si>
  <si>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</si>
  <si>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</si>
  <si>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</si>
  <si>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</si>
  <si>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</si>
  <si>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</si>
  <si>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</si>
  <si>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</si>
  <si>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</si>
  <si>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</si>
  <si>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</si>
  <si>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</si>
  <si>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</si>
  <si>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</si>
  <si>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</si>
  <si>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</si>
  <si>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</si>
  <si>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</si>
  <si>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</si>
  <si>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</si>
  <si>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</si>
  <si>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</si>
  <si>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</si>
  <si>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</si>
  <si>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</si>
  <si>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</si>
  <si>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</si>
  <si>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</si>
  <si>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</si>
  <si>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</si>
  <si>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</si>
  <si>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</si>
  <si>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</si>
  <si>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</si>
  <si>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</si>
  <si>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</si>
  <si>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</si>
  <si>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</si>
  <si>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</si>
  <si>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</si>
  <si>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</si>
  <si>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</si>
  <si>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</si>
  <si>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</si>
  <si>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</si>
  <si>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</si>
  <si>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</si>
  <si>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</si>
  <si>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</si>
  <si>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</si>
  <si>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</si>
  <si>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</si>
  <si>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</si>
  <si>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</si>
  <si>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</si>
  <si>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</si>
  <si>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</si>
  <si>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</si>
  <si>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</si>
  <si>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</si>
  <si>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</si>
  <si>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</si>
  <si>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</si>
  <si>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</si>
  <si>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</si>
  <si>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</si>
  <si>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</si>
  <si>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</si>
  <si>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</si>
  <si>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</si>
  <si>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</si>
  <si>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</si>
  <si>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</si>
  <si>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</si>
  <si>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</si>
  <si>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</si>
  <si>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</si>
  <si>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</si>
  <si>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</si>
  <si>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</si>
  <si>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</si>
  <si>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</si>
  <si>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</si>
  <si>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</si>
  <si>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</si>
  <si>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</si>
  <si>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</si>
  <si>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</si>
  <si>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</si>
  <si>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</si>
  <si>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</si>
  <si>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</si>
  <si>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</si>
  <si>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</si>
  <si>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</si>
  <si>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</si>
  <si>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</si>
  <si>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</si>
  <si>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</si>
  <si>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</si>
  <si>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</si>
  <si>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</si>
  <si>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</si>
  <si>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</si>
  <si>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</si>
  <si>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</si>
  <si>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</si>
  <si>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</si>
  <si>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</si>
  <si>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</si>
  <si>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</si>
  <si>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</si>
  <si>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</si>
  <si>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</si>
  <si>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</si>
  <si>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</si>
  <si>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</si>
  <si>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</si>
  <si>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</si>
  <si>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</si>
  <si>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</si>
  <si>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</si>
  <si>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</si>
  <si>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</si>
  <si>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</si>
  <si>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</si>
  <si>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</si>
  <si>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</si>
  <si>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</si>
  <si>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</si>
  <si>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</si>
  <si>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</si>
  <si>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</si>
  <si>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</si>
  <si>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</si>
  <si>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</si>
  <si>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</si>
  <si>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</si>
  <si>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</si>
  <si>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</si>
  <si>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</si>
  <si>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</si>
  <si>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</si>
  <si>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</si>
  <si>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</si>
  <si>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</si>
  <si>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</si>
  <si>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</si>
  <si>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</si>
  <si>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</si>
  <si>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</si>
  <si>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</si>
  <si>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</si>
  <si>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</si>
  <si>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</si>
  <si>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</si>
  <si>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</si>
  <si>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</si>
  <si>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</si>
  <si>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</si>
  <si>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</si>
  <si>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</si>
  <si>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</si>
  <si>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</si>
  <si>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</si>
  <si>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</si>
  <si>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</si>
  <si>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</si>
  <si>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</si>
  <si>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</si>
  <si>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</si>
  <si>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</si>
  <si>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</si>
  <si>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</si>
  <si>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</si>
  <si>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</si>
  <si>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</si>
  <si>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</si>
  <si>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</si>
  <si>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</si>
  <si>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</si>
  <si>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</si>
  <si>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</si>
  <si>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</si>
  <si>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</si>
  <si>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</si>
  <si>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</si>
  <si>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</si>
  <si>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</si>
  <si>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</si>
  <si>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</si>
  <si>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</si>
  <si>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</si>
  <si>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</si>
  <si>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</si>
  <si>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</si>
  <si>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</si>
  <si>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</si>
  <si>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</si>
  <si>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</si>
  <si>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</si>
  <si>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</si>
  <si>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</si>
  <si>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</si>
  <si>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</si>
  <si>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</si>
  <si>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</si>
  <si>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</si>
  <si>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</si>
  <si>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</si>
  <si>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</si>
  <si>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</si>
  <si>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</si>
  <si>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</si>
  <si>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</si>
  <si>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</si>
  <si>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</si>
  <si>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</si>
  <si>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</si>
  <si>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</si>
  <si>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</si>
  <si>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</si>
  <si>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</si>
  <si>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</si>
  <si>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</si>
  <si>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</si>
  <si>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</si>
  <si>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</si>
  <si>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</si>
  <si>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</si>
  <si>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</si>
  <si>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</si>
  <si>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</si>
  <si>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</si>
  <si>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</si>
  <si>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</si>
  <si>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</si>
  <si>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</si>
  <si>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</si>
  <si>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</si>
  <si>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</si>
  <si>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</si>
  <si>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</si>
  <si>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</si>
  <si>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</si>
  <si>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</si>
  <si>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</si>
  <si>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</si>
  <si>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</si>
  <si>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</si>
  <si>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</si>
  <si>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</si>
  <si>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</si>
  <si>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</si>
  <si>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</si>
  <si>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</si>
  <si>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</si>
  <si>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</si>
  <si>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</si>
  <si>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</si>
  <si>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</si>
  <si>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</si>
  <si>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</si>
  <si>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</si>
  <si>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</si>
  <si>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</si>
  <si>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</si>
  <si>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</si>
  <si>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</si>
  <si>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</si>
  <si>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</si>
  <si>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</si>
  <si>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</si>
  <si>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</si>
  <si>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</si>
  <si>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</si>
  <si>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</si>
  <si>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</si>
  <si>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</si>
  <si>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</si>
  <si>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</si>
  <si>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</si>
  <si>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</si>
  <si>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</si>
  <si>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</si>
  <si>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</si>
  <si>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</si>
  <si>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</si>
  <si>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</si>
  <si>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</si>
  <si>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</si>
  <si>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</si>
  <si>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</si>
  <si>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</si>
  <si>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</si>
  <si>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</si>
  <si>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</si>
  <si>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</si>
  <si>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</si>
  <si>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</si>
  <si>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</si>
  <si>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</si>
  <si>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</si>
  <si>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</si>
  <si>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</si>
  <si>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</si>
  <si>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</si>
  <si>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</si>
  <si>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</si>
  <si>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</si>
  <si>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</si>
  <si>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</si>
  <si>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</si>
  <si>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</si>
  <si>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</si>
  <si>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</si>
  <si>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</si>
  <si>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</si>
  <si>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</si>
  <si>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</si>
  <si>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</si>
  <si>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</si>
  <si>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</si>
  <si>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</si>
  <si>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</si>
  <si>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</si>
  <si>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</si>
  <si>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</si>
  <si>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</si>
  <si>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</si>
  <si>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</si>
  <si>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</si>
  <si>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</si>
  <si>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</si>
  <si>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</si>
  <si>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</si>
  <si>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</si>
  <si>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</si>
  <si>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</si>
  <si>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</si>
  <si>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</si>
  <si>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</si>
  <si>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</si>
  <si>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</si>
  <si>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</si>
  <si>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</si>
  <si>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</si>
  <si>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</si>
  <si>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</si>
  <si>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</si>
  <si>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</si>
  <si>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</si>
  <si>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</si>
  <si>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</si>
  <si>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</si>
  <si>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</si>
  <si>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</si>
  <si>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</si>
  <si>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</si>
  <si>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</si>
  <si>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</si>
  <si>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</si>
  <si>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</si>
  <si>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</si>
  <si>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</si>
  <si>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</si>
  <si>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</si>
  <si>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</si>
  <si>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</si>
  <si>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</si>
  <si>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</si>
  <si>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</si>
  <si>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</si>
  <si>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</si>
  <si>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</si>
  <si>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</si>
  <si>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</si>
  <si>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</si>
  <si>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</si>
  <si>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</si>
  <si>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</si>
  <si>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</si>
  <si>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</si>
  <si>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</si>
  <si>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</si>
  <si>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</si>
  <si>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</si>
  <si>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</si>
  <si>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</si>
  <si>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</si>
  <si>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</si>
  <si>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</si>
  <si>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</si>
  <si>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</si>
  <si>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</si>
  <si>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</si>
  <si>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</si>
  <si>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</si>
  <si>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</si>
  <si>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</si>
  <si>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</si>
  <si>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</si>
  <si>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</si>
  <si>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</si>
  <si>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</si>
  <si>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</si>
  <si>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</si>
  <si>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</si>
  <si>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</si>
  <si>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</si>
  <si>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</si>
  <si>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</si>
  <si>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</si>
  <si>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</si>
  <si>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</si>
  <si>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</si>
  <si>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</si>
  <si>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</si>
  <si>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</si>
  <si>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</si>
  <si>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</si>
  <si>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</si>
  <si>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</si>
  <si>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</si>
  <si>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</si>
  <si>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</si>
  <si>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</si>
  <si>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</si>
  <si>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</si>
  <si>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</si>
  <si>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</si>
  <si>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</si>
  <si>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</si>
  <si>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</si>
  <si>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</si>
  <si>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</si>
  <si>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</si>
  <si>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</si>
  <si>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</si>
  <si>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</si>
  <si>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</si>
  <si>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</si>
  <si>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</si>
  <si>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</si>
  <si>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</si>
  <si>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</si>
  <si>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</si>
  <si>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</si>
  <si>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</si>
  <si>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</si>
  <si>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</si>
  <si>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</si>
  <si>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</si>
  <si>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</si>
  <si>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</si>
  <si>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</si>
  <si>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</si>
  <si>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</si>
  <si>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</si>
  <si>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</si>
  <si>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</si>
  <si>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</si>
  <si>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</si>
  <si>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</si>
  <si>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</si>
  <si>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</si>
  <si>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</si>
  <si>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</si>
  <si>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</si>
  <si>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</si>
  <si>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</si>
  <si>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</si>
  <si>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</si>
  <si>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</si>
  <si>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</si>
  <si>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</si>
  <si>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</si>
  <si>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</si>
  <si>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</si>
  <si>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</si>
  <si>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</si>
  <si>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</si>
  <si>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</si>
  <si>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</si>
  <si>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</si>
  <si>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</si>
  <si>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</si>
  <si>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</si>
  <si>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</si>
  <si>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</si>
  <si>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</si>
  <si>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</si>
  <si>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</si>
  <si>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</si>
  <si>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</si>
  <si>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</si>
  <si>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</si>
  <si>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</si>
  <si>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</si>
  <si>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</si>
  <si>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</si>
  <si>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</si>
  <si>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</si>
  <si>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</si>
  <si>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</si>
  <si>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</si>
  <si>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</si>
  <si>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</si>
  <si>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</si>
  <si>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</si>
  <si>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</si>
  <si>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</si>
  <si>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</si>
  <si>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</si>
  <si>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</si>
  <si>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</si>
  <si>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</si>
  <si>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</si>
  <si>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</si>
  <si>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</si>
  <si>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</si>
  <si>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</si>
  <si>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</si>
  <si>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</si>
  <si>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</si>
  <si>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</si>
  <si>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</si>
  <si>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</si>
  <si>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</si>
  <si>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</si>
  <si>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</si>
  <si>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</si>
  <si>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</si>
  <si>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</si>
  <si>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</si>
  <si>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</si>
  <si>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</si>
  <si>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</si>
  <si>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</si>
  <si>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</si>
  <si>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</si>
  <si>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</si>
  <si>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</si>
  <si>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</si>
  <si>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</si>
  <si>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</si>
  <si>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</si>
  <si>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</si>
  <si>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</si>
  <si>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</si>
  <si>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</si>
  <si>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</si>
  <si>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</si>
  <si>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</si>
  <si>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</si>
  <si>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</si>
  <si>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</si>
  <si>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</si>
  <si>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</si>
  <si>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</si>
  <si>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</si>
  <si>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</si>
  <si>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</si>
  <si>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</si>
  <si>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</si>
  <si>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</si>
  <si>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</si>
  <si>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</si>
  <si>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</si>
  <si>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</si>
  <si>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</si>
  <si>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</si>
  <si>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</si>
  <si>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</si>
  <si>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</si>
  <si>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</si>
  <si>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</si>
  <si>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</si>
  <si>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</si>
  <si>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</si>
  <si>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</si>
  <si>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</si>
  <si>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</si>
  <si>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</si>
  <si>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</si>
  <si>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</si>
  <si>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</si>
  <si>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</si>
  <si>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</si>
  <si>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</si>
  <si>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</si>
  <si>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</si>
  <si>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</si>
  <si>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</si>
  <si>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</si>
  <si>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</si>
  <si>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</si>
  <si>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</si>
  <si>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</si>
  <si>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</si>
  <si>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</si>
  <si>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</si>
  <si>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</si>
  <si>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</si>
  <si>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</si>
  <si>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</si>
  <si>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</si>
  <si>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</si>
  <si>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</si>
  <si>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</si>
  <si>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</si>
  <si>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</si>
  <si>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</si>
  <si>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</si>
  <si>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</si>
  <si>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</si>
  <si>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</si>
  <si>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</si>
  <si>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</si>
  <si>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</si>
  <si>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</si>
  <si>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</si>
  <si>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</si>
  <si>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</si>
  <si>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</si>
  <si>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</si>
  <si>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</si>
  <si>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</si>
  <si>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</si>
  <si>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</si>
  <si>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</si>
  <si>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</si>
  <si>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</si>
  <si>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</si>
  <si>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</si>
  <si>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</si>
  <si>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</si>
  <si>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</si>
  <si>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</si>
  <si>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</si>
  <si>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</si>
  <si>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</si>
  <si>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</si>
  <si>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</si>
  <si>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</si>
  <si>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</si>
  <si>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</si>
  <si>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</si>
  <si>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</si>
  <si>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</si>
  <si>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</si>
  <si>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</si>
  <si>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</si>
  <si>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</si>
  <si>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</si>
  <si>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</si>
  <si>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</si>
  <si>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</si>
  <si>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</si>
  <si>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</si>
  <si>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</si>
  <si>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</si>
  <si>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</si>
  <si>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</si>
  <si>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</si>
  <si>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</si>
  <si>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</si>
  <si>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</si>
  <si>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</si>
  <si>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</si>
  <si>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</si>
  <si>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</si>
  <si>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</si>
  <si>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</si>
  <si>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</si>
  <si>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</si>
  <si>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</si>
  <si>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</si>
  <si>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</si>
  <si>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</si>
  <si>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</si>
  <si>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</si>
  <si>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</si>
  <si>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</si>
  <si>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</si>
  <si>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</si>
  <si>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</si>
  <si>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</si>
  <si>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</si>
  <si>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</si>
  <si>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</si>
  <si>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</si>
  <si>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</si>
  <si>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</si>
  <si>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</si>
  <si>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</si>
  <si>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</si>
  <si>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</si>
  <si>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</si>
  <si>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</si>
  <si>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</si>
  <si>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</si>
  <si>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</si>
  <si>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</si>
  <si>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</si>
  <si>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</si>
  <si>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</si>
  <si>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</si>
  <si>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</si>
  <si>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</si>
  <si>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</si>
  <si>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</si>
  <si>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</si>
  <si>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</si>
  <si>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</si>
  <si>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</si>
  <si>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</si>
  <si>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</si>
  <si>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</si>
  <si>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</si>
  <si>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</si>
  <si>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</si>
  <si>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</si>
  <si>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</si>
  <si>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</si>
  <si>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</si>
  <si>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</si>
  <si>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</si>
  <si>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</si>
  <si>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</si>
  <si>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</si>
  <si>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</si>
  <si>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</si>
  <si>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</si>
  <si>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</si>
  <si>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</si>
  <si>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</si>
  <si>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</si>
  <si>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</si>
  <si>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</si>
  <si>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</si>
  <si>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</si>
  <si>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</si>
  <si>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</si>
  <si>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</si>
  <si>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</si>
  <si>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</si>
  <si>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</si>
  <si>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</si>
  <si>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</si>
  <si>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</si>
  <si>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</si>
  <si>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</si>
  <si>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</si>
  <si>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</si>
  <si>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</si>
  <si>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</si>
  <si>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</si>
  <si>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</si>
  <si>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</si>
  <si>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</si>
  <si>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</si>
  <si>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</si>
  <si>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</si>
  <si>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</si>
  <si>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</si>
  <si>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</si>
  <si>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</si>
  <si>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</si>
  <si>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</si>
  <si>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</si>
  <si>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</si>
  <si>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</si>
  <si>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</si>
  <si>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</si>
  <si>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</si>
  <si>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</si>
  <si>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</si>
  <si>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</si>
  <si>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</si>
  <si>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</si>
  <si>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</si>
  <si>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</si>
  <si>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</si>
  <si>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</si>
  <si>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</si>
  <si>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</si>
  <si>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</si>
  <si>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</si>
  <si>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</si>
  <si>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</si>
  <si>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</si>
  <si>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</si>
  <si>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</si>
  <si>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</si>
  <si>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</si>
  <si>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</si>
  <si>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</si>
  <si>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</si>
  <si>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</si>
  <si>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</si>
  <si>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</si>
  <si>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</si>
  <si>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</si>
  <si>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</si>
  <si>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</si>
  <si>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</si>
  <si>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</si>
  <si>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</si>
  <si>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</si>
  <si>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</si>
  <si>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</si>
  <si>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</si>
  <si>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</si>
  <si>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</si>
  <si>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</si>
  <si>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</si>
  <si>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</si>
  <si>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</si>
  <si>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</si>
  <si>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</si>
  <si>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</si>
  <si>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</si>
  <si>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</si>
  <si>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</si>
  <si>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</si>
  <si>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</si>
  <si>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</si>
  <si>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</si>
  <si>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</si>
  <si>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</si>
  <si>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</si>
  <si>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</si>
  <si>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</si>
  <si>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</si>
  <si>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</si>
  <si>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</si>
  <si>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</si>
  <si>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</si>
  <si>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</si>
  <si>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</si>
  <si>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</si>
  <si>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</si>
  <si>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</si>
  <si>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</si>
  <si>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</si>
  <si>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</si>
  <si>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</si>
  <si>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</si>
  <si>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</si>
  <si>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</si>
  <si>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</si>
  <si>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</si>
  <si>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</si>
  <si>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</si>
  <si>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</si>
  <si>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</si>
  <si>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</si>
  <si>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</si>
  <si>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</si>
  <si>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</si>
  <si>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</si>
  <si>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</si>
  <si>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</si>
  <si>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</si>
  <si>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</si>
  <si>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</si>
  <si>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</si>
  <si>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</si>
  <si>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</si>
  <si>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</si>
  <si>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</si>
  <si>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</si>
  <si>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</si>
  <si>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</si>
  <si>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</si>
  <si>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</si>
  <si>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</si>
  <si>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</si>
  <si>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</si>
  <si>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</si>
  <si>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</si>
  <si>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</si>
  <si>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</si>
  <si>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</si>
  <si>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</si>
  <si>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</si>
  <si>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</si>
  <si>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</si>
  <si>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</si>
  <si>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</si>
  <si>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</si>
  <si>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</si>
  <si>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</si>
  <si>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</si>
  <si>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</si>
  <si>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</si>
  <si>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</si>
  <si>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</si>
  <si>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</si>
  <si>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</si>
  <si>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</si>
  <si>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</si>
  <si>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</si>
  <si>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</si>
  <si>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</si>
  <si>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</si>
  <si>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</si>
  <si>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</si>
  <si>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</si>
  <si>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</si>
  <si>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</si>
  <si>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</si>
  <si>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</si>
  <si>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</si>
  <si>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</si>
  <si>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</si>
  <si>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</si>
  <si>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</si>
  <si>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</si>
  <si>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</si>
  <si>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</si>
  <si>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</si>
  <si>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</si>
  <si>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</si>
  <si>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</si>
  <si>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</si>
  <si>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</si>
  <si>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</si>
  <si>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</si>
  <si>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</si>
  <si>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</si>
  <si>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</si>
  <si>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</si>
  <si>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</si>
  <si>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</si>
  <si>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</si>
  <si>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</si>
  <si>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</si>
  <si>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</si>
  <si>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</si>
  <si>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</si>
  <si>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</si>
  <si>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</si>
  <si>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</si>
  <si>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</si>
  <si>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</si>
  <si>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</si>
  <si>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</si>
  <si>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</si>
  <si>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</si>
  <si>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</si>
  <si>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</si>
  <si>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</si>
  <si>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</si>
  <si>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</si>
  <si>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</si>
  <si>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</si>
  <si>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</si>
  <si>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</si>
  <si>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</si>
  <si>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</si>
  <si>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</si>
  <si>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</si>
  <si>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</si>
  <si>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</si>
  <si>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</si>
  <si>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</si>
  <si>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</si>
  <si>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</si>
  <si>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</si>
  <si>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</si>
  <si>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</si>
  <si>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</si>
  <si>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</si>
  <si>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</si>
  <si>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</si>
  <si>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</si>
  <si>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</si>
  <si>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</si>
  <si>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</si>
  <si>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</si>
  <si>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</si>
  <si>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</si>
  <si>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</si>
  <si>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</si>
  <si>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</si>
  <si>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</si>
  <si>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</si>
  <si>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</si>
  <si>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</si>
  <si>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</si>
  <si>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</si>
  <si>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</si>
  <si>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</si>
  <si>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</si>
  <si>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</si>
  <si>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</si>
  <si>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</si>
  <si>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</si>
  <si>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</si>
  <si>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</si>
  <si>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</si>
  <si>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</si>
  <si>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</si>
  <si>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</si>
  <si>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</si>
  <si>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</si>
  <si>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</si>
  <si>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</si>
  <si>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</si>
  <si>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</si>
  <si>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</si>
  <si>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</si>
  <si>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</si>
  <si>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</si>
  <si>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</si>
  <si>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</si>
  <si>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</si>
  <si>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</si>
  <si>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</si>
  <si>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</si>
  <si>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</si>
  <si>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</si>
  <si>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</si>
  <si>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</si>
  <si>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</si>
  <si>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</si>
  <si>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</si>
  <si>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</si>
  <si>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</si>
  <si>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</si>
  <si>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</si>
  <si>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</si>
  <si>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</si>
  <si>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</si>
  <si>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</si>
  <si>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</si>
  <si>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</si>
  <si>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</si>
  <si>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</si>
  <si>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</si>
  <si>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</si>
  <si>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</si>
  <si>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</si>
  <si>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</si>
  <si>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</si>
  <si>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</si>
  <si>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</si>
  <si>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</si>
  <si>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</si>
  <si>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</si>
  <si>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</si>
  <si>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</si>
  <si>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</si>
  <si>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</si>
  <si>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</si>
  <si>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</si>
  <si>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</si>
  <si>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</si>
  <si>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</si>
  <si>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</si>
  <si>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</si>
  <si>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</si>
  <si>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</si>
  <si>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</si>
  <si>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</si>
  <si>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</si>
  <si>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</si>
  <si>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</si>
  <si>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</si>
  <si>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</si>
  <si>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</si>
  <si>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</si>
  <si>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</si>
  <si>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</si>
  <si>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</si>
  <si>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</si>
  <si>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</si>
  <si>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</si>
  <si>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</si>
  <si>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</si>
  <si>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</si>
  <si>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</si>
  <si>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</si>
  <si>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</si>
  <si>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</si>
  <si>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</si>
  <si>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</si>
  <si>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</si>
  <si>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</si>
  <si>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</si>
  <si>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</si>
  <si>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</si>
  <si>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</si>
  <si>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</si>
  <si>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</si>
  <si>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</si>
  <si>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</si>
  <si>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</si>
  <si>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</si>
  <si>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</si>
  <si>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</si>
  <si>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</si>
  <si>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</si>
  <si>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</si>
  <si>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</si>
  <si>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</si>
  <si>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</si>
  <si>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</si>
  <si>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</si>
  <si>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</si>
  <si>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</si>
  <si>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</si>
  <si>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</si>
  <si>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</si>
  <si>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</si>
  <si>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</si>
  <si>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</si>
  <si>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</si>
  <si>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</si>
  <si>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</si>
  <si>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</si>
  <si>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</si>
  <si>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</si>
  <si>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</si>
  <si>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</si>
  <si>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</si>
  <si>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</si>
  <si>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</si>
  <si>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</si>
  <si>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</si>
  <si>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</si>
  <si>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</si>
  <si>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</si>
  <si>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</si>
  <si>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</si>
  <si>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</si>
  <si>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</si>
  <si>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</si>
  <si>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</si>
  <si>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</si>
  <si>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</si>
  <si>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</si>
  <si>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</si>
  <si>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</si>
  <si>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</si>
  <si>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</si>
  <si>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</si>
  <si>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</si>
  <si>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</si>
  <si>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</si>
  <si>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</si>
  <si>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</si>
  <si>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</si>
  <si>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</si>
  <si>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</si>
  <si>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</si>
  <si>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</si>
  <si>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</si>
  <si>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</si>
  <si>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</si>
  <si>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</si>
  <si>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</si>
  <si>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</si>
  <si>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</si>
  <si>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</si>
  <si>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</si>
  <si>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</si>
  <si>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</si>
  <si>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</si>
  <si>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</si>
  <si>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</si>
  <si>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</si>
  <si>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</si>
  <si>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</si>
  <si>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</si>
  <si>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</si>
  <si>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</si>
  <si>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</si>
  <si>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</si>
  <si>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</si>
  <si>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</si>
  <si>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</si>
  <si>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</si>
  <si>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</si>
  <si>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</si>
  <si>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</si>
  <si>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</si>
  <si>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</si>
  <si>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</si>
  <si>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</si>
  <si>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</si>
  <si>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</si>
  <si>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</si>
  <si>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</si>
  <si>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</si>
  <si>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</si>
  <si>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</si>
  <si>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</si>
  <si>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</si>
  <si>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</si>
  <si>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</si>
  <si>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</si>
  <si>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</si>
  <si>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</si>
  <si>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</si>
  <si>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</si>
  <si>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</si>
  <si>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</si>
  <si>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</si>
  <si>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</si>
  <si>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</si>
  <si>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</si>
  <si>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</si>
  <si>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</si>
  <si>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</si>
  <si>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</si>
  <si>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</si>
  <si>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</si>
  <si>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</si>
  <si>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</si>
  <si>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</si>
  <si>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</si>
  <si>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</si>
  <si>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</si>
  <si>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</si>
  <si>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</si>
  <si>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</si>
  <si>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</si>
  <si>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</si>
  <si>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</si>
  <si>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</si>
  <si>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</si>
  <si>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</si>
  <si>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</si>
  <si>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</si>
  <si>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</si>
  <si>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</si>
  <si>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</si>
  <si>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</si>
  <si>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</si>
  <si>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</si>
  <si>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</si>
  <si>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</si>
  <si>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</si>
  <si>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</si>
  <si>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</si>
  <si>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</si>
  <si>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</si>
  <si>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</si>
  <si>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</si>
  <si>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</si>
  <si>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</si>
  <si>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</si>
  <si>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</si>
  <si>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</si>
  <si>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</si>
  <si>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</si>
  <si>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</si>
  <si>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</si>
  <si>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</si>
  <si>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</si>
  <si>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</si>
  <si>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</si>
  <si>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</si>
  <si>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</si>
  <si>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</si>
  <si>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</si>
  <si>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</si>
  <si>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</si>
  <si>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</si>
  <si>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</si>
  <si>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</si>
  <si>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</si>
  <si>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</si>
  <si>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</si>
  <si>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</si>
  <si>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</si>
  <si>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</si>
  <si>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</si>
  <si>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</si>
  <si>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</si>
  <si>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</si>
  <si>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</si>
  <si>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</si>
  <si>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</si>
  <si>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</si>
  <si>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</si>
  <si>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</si>
  <si>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</si>
  <si>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</si>
  <si>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</si>
  <si>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</si>
  <si>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</si>
  <si>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</si>
  <si>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</si>
  <si>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</si>
  <si>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</si>
  <si>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</si>
  <si>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</si>
  <si>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</si>
  <si>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</si>
  <si>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</si>
  <si>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</si>
  <si>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</si>
  <si>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</si>
  <si>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</si>
  <si>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</si>
  <si>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</si>
  <si>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</si>
  <si>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</si>
  <si>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</si>
  <si>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</si>
  <si>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</si>
  <si>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</si>
  <si>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</si>
  <si>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</si>
  <si>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</si>
  <si>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</si>
  <si>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</si>
  <si>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</si>
  <si>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</si>
  <si>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</si>
  <si>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</si>
  <si>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</si>
  <si>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</si>
  <si>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</si>
  <si>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</si>
  <si>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</si>
  <si>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</si>
  <si>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</si>
  <si>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</si>
  <si>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</si>
  <si>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</si>
  <si>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</si>
  <si>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</si>
  <si>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</si>
  <si>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</si>
  <si>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</si>
  <si>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</si>
  <si>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</si>
  <si>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</si>
  <si>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</si>
  <si>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</si>
  <si>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</si>
  <si>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</si>
  <si>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</si>
  <si>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</si>
  <si>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</si>
  <si>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</si>
  <si>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</si>
  <si>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</si>
  <si>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</si>
  <si>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</si>
  <si>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</si>
  <si>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</si>
  <si>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</si>
  <si>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</si>
  <si>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</si>
  <si>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</si>
  <si>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</si>
  <si>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</si>
  <si>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</si>
  <si>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</si>
  <si>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</si>
  <si>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</si>
  <si>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</si>
  <si>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</si>
  <si>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</si>
  <si>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</si>
  <si>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</si>
  <si>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</si>
  <si>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</si>
  <si>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</si>
  <si>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</si>
  <si>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</si>
  <si>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</si>
  <si>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</si>
  <si>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</si>
  <si>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</si>
  <si>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</si>
  <si>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</si>
  <si>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</si>
  <si>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</si>
  <si>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</si>
  <si>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</si>
  <si>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</si>
  <si>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</si>
  <si>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</si>
  <si>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</si>
  <si>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</si>
  <si>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</si>
  <si>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</si>
  <si>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</si>
  <si>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</si>
  <si>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</si>
  <si>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</si>
  <si>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</si>
  <si>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</si>
  <si>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</si>
  <si>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</si>
  <si>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</si>
  <si>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</si>
  <si>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</si>
  <si>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</si>
  <si>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</si>
  <si>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</si>
  <si>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</si>
  <si>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</si>
  <si>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</si>
  <si>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</si>
  <si>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</si>
  <si>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</si>
  <si>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</si>
  <si>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</si>
  <si>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</si>
  <si>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</si>
  <si>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</si>
  <si>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</si>
  <si>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</si>
  <si>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</si>
  <si>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</si>
  <si>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</si>
  <si>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</si>
  <si>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</si>
  <si>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</si>
  <si>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</si>
  <si>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</si>
  <si>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</si>
  <si>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</si>
  <si>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</si>
  <si>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</si>
  <si>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</si>
  <si>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</si>
  <si>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</si>
  <si>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</si>
  <si>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</si>
  <si>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</si>
  <si>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</si>
  <si>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</si>
  <si>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</si>
  <si>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</si>
  <si>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</si>
  <si>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</si>
  <si>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</si>
  <si>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</si>
  <si>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</si>
  <si>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</si>
  <si>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</si>
  <si>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</si>
  <si>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</si>
  <si>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</si>
  <si>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</si>
  <si>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</si>
  <si>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</si>
  <si>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</si>
  <si>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</si>
  <si>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</si>
  <si>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</si>
  <si>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</si>
  <si>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</si>
  <si>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</si>
  <si>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</si>
  <si>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</si>
  <si>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</si>
  <si>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</si>
  <si>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</si>
  <si>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</si>
  <si>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</si>
  <si>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</si>
  <si>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</si>
  <si>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</si>
  <si>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</si>
  <si>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</si>
  <si>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</si>
  <si>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</si>
  <si>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</si>
  <si>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</si>
  <si>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</si>
  <si>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</si>
  <si>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</si>
  <si>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</si>
  <si>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</si>
  <si>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</si>
  <si>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</si>
  <si>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</si>
  <si>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</si>
  <si>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</si>
  <si>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</si>
  <si>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</si>
  <si>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</si>
  <si>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</si>
  <si>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</si>
  <si>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</si>
  <si>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</si>
  <si>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</si>
  <si>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</si>
  <si>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</si>
  <si>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</si>
  <si>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</si>
  <si>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</si>
  <si>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</si>
  <si>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</si>
  <si>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</si>
  <si>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</si>
  <si>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</si>
  <si>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</si>
  <si>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</si>
  <si>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</si>
  <si>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</si>
  <si>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</si>
  <si>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</si>
  <si>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</si>
  <si>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</si>
  <si>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</si>
  <si>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</si>
  <si>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</si>
  <si>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</si>
  <si>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</si>
  <si>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</si>
  <si>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</si>
  <si>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</si>
  <si>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</si>
  <si>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</si>
  <si>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</si>
  <si>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</si>
  <si>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</si>
  <si>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</si>
  <si>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</si>
  <si>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</si>
  <si>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</si>
  <si>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</si>
  <si>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</si>
  <si>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</si>
  <si>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</si>
  <si>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</si>
  <si>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</si>
  <si>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</si>
  <si>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</si>
  <si>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</si>
  <si>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</si>
  <si>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</si>
  <si>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</si>
  <si>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</si>
  <si>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</si>
  <si>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</si>
  <si>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</si>
  <si>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</si>
  <si>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</si>
  <si>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</si>
  <si>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</si>
  <si>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</si>
  <si>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</si>
  <si>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</si>
  <si>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</si>
  <si>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</si>
  <si>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</si>
  <si>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</si>
  <si>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</si>
  <si>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</si>
  <si>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</si>
  <si>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</si>
  <si>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</si>
  <si>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</si>
  <si>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</si>
  <si>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</si>
  <si>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</si>
  <si>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</si>
  <si>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</si>
  <si>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</si>
  <si>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</si>
  <si>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</si>
  <si>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</si>
  <si>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</si>
  <si>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</si>
  <si>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</si>
  <si>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</si>
  <si>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</si>
  <si>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</si>
  <si>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</si>
  <si>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</si>
  <si>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</si>
  <si>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</si>
  <si>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</si>
  <si>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</si>
  <si>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</si>
  <si>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</si>
  <si>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</si>
  <si>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</si>
  <si>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</si>
  <si>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</si>
  <si>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</si>
  <si>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</si>
  <si>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</si>
  <si>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</si>
  <si>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</si>
  <si>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</si>
  <si>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</si>
  <si>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</si>
  <si>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</si>
  <si>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</si>
  <si>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</si>
  <si>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</si>
  <si>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</si>
  <si>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</si>
  <si>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</si>
  <si>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</si>
  <si>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</si>
  <si>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</si>
  <si>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</si>
  <si>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</si>
  <si>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</si>
  <si>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</si>
  <si>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</si>
  <si>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</si>
  <si>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</si>
  <si>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</si>
  <si>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</si>
  <si>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</si>
  <si>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</si>
  <si>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</si>
  <si>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</si>
  <si>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</si>
  <si>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</si>
  <si>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</si>
  <si>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</si>
  <si>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</si>
  <si>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</si>
  <si>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</si>
  <si>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</si>
  <si>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</si>
  <si>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</si>
  <si>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</si>
  <si>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</si>
  <si>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</si>
  <si>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</si>
  <si>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</si>
  <si>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</si>
  <si>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</si>
  <si>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</si>
  <si>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</si>
  <si>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</si>
  <si>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</si>
  <si>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</si>
  <si>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</si>
  <si>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</si>
  <si>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</si>
  <si>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</si>
  <si>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</si>
  <si>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</si>
  <si>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</si>
  <si>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</si>
  <si>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</si>
  <si>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</si>
  <si>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</si>
  <si>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</si>
  <si>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</si>
  <si>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</si>
  <si>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</si>
  <si>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</si>
  <si>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</si>
  <si>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</si>
  <si>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</si>
  <si>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</si>
  <si>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</si>
  <si>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</si>
  <si>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</si>
  <si>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</si>
  <si>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</si>
  <si>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</si>
  <si>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</si>
  <si>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</si>
  <si>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</si>
  <si>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</si>
  <si>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</si>
  <si>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</si>
  <si>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</si>
  <si>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</si>
  <si>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</si>
  <si>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</si>
  <si>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</si>
  <si>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</si>
  <si>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</si>
  <si>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</si>
  <si>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</si>
  <si>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</si>
  <si>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</si>
  <si>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</si>
  <si>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</si>
  <si>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</si>
  <si>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</si>
  <si>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</si>
  <si>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</si>
  <si>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</si>
  <si>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</si>
  <si>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</si>
  <si>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</si>
  <si>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</si>
  <si>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</si>
  <si>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</si>
  <si>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</si>
  <si>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</si>
  <si>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</si>
  <si>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</si>
  <si>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</si>
  <si>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</si>
  <si>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</si>
  <si>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</si>
  <si>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</si>
  <si>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</si>
  <si>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</si>
  <si>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</si>
  <si>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</si>
  <si>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</si>
  <si>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</si>
  <si>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</si>
  <si>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</si>
  <si>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</si>
  <si>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</si>
  <si>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</si>
  <si>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</si>
  <si>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</si>
  <si>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</si>
  <si>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</si>
  <si>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</si>
  <si>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</si>
  <si>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</si>
  <si>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</si>
  <si>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</si>
  <si>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</si>
  <si>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</si>
  <si>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</si>
  <si>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</si>
  <si>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</si>
  <si>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</si>
  <si>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</si>
  <si>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</si>
  <si>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</si>
  <si>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</si>
  <si>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</si>
  <si>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</si>
  <si>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</si>
  <si>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</si>
  <si>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</si>
  <si>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</si>
  <si>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</si>
  <si>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</si>
  <si>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</si>
  <si>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</si>
  <si>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</si>
  <si>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</si>
  <si>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</si>
  <si>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</si>
  <si>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</si>
  <si>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</si>
  <si>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</si>
  <si>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</si>
  <si>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</si>
  <si>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</si>
  <si>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</si>
  <si>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</si>
  <si>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</si>
  <si>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</si>
  <si>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</si>
  <si>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</si>
  <si>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</si>
  <si>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</si>
  <si>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</si>
  <si>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</si>
  <si>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</si>
  <si>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</si>
  <si>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</si>
  <si>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</si>
  <si>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</si>
  <si>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</si>
  <si>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</si>
  <si>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</si>
  <si>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</si>
  <si>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</si>
  <si>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</si>
  <si>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</si>
  <si>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</si>
  <si>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</si>
  <si>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</si>
  <si>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</si>
  <si>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</si>
  <si>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</si>
  <si>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</si>
  <si>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</si>
  <si>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</si>
  <si>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</si>
  <si>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</si>
  <si>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</si>
  <si>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</si>
  <si>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</si>
  <si>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</si>
  <si>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</si>
  <si>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</si>
  <si>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</si>
  <si>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</si>
  <si>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</si>
  <si>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</si>
  <si>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</si>
  <si>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</si>
  <si>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</si>
  <si>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</si>
  <si>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</si>
  <si>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</si>
  <si>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</si>
  <si>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</si>
  <si>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</si>
  <si>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</si>
  <si>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</si>
  <si>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</si>
  <si>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</si>
  <si>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</si>
  <si>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</si>
  <si>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</si>
  <si>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</si>
  <si>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</si>
  <si>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</si>
  <si>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</si>
  <si>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</si>
  <si>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</si>
  <si>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</si>
  <si>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</si>
  <si>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</si>
  <si>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</si>
  <si>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</si>
  <si>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</si>
  <si>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</si>
  <si>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</si>
  <si>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</si>
  <si>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</si>
  <si>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</si>
  <si>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</si>
  <si>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</si>
  <si>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</si>
  <si>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</si>
  <si>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</si>
  <si>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</si>
  <si>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</si>
  <si>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</si>
  <si>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</si>
  <si>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</si>
  <si>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</si>
  <si>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</si>
  <si>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</si>
  <si>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</si>
  <si>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</si>
  <si>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</si>
  <si>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</si>
  <si>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</si>
  <si>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</si>
  <si>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</si>
  <si>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</si>
  <si>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</si>
  <si>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</si>
  <si>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</si>
  <si>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</si>
  <si>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</si>
  <si>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</si>
  <si>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</si>
  <si>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</si>
  <si>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</si>
  <si>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</si>
  <si>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</si>
  <si>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</si>
  <si>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</si>
  <si>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</si>
  <si>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</si>
  <si>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</si>
  <si>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</si>
  <si>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</si>
  <si>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</si>
  <si>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</si>
  <si>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</si>
  <si>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</si>
  <si>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</si>
  <si>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</si>
  <si>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</si>
  <si>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</si>
  <si>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</si>
  <si>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</si>
  <si>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</si>
  <si>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</si>
  <si>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</si>
  <si>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</si>
  <si>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</si>
  <si>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</si>
  <si>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</si>
  <si>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</si>
  <si>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</si>
  <si>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</si>
  <si>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</si>
  <si>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</si>
  <si>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</si>
  <si>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</si>
  <si>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</si>
  <si>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</si>
  <si>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</si>
  <si>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</si>
  <si>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</si>
  <si>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</si>
  <si>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</si>
  <si>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</si>
  <si>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</si>
  <si>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</si>
  <si>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</si>
  <si>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</si>
  <si>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</si>
  <si>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</si>
  <si>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</si>
  <si>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</si>
  <si>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</si>
  <si>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</si>
  <si>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</si>
  <si>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</si>
  <si>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</si>
  <si>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</si>
  <si>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</si>
  <si>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</si>
  <si>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</si>
  <si>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</si>
  <si>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</si>
  <si>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</si>
  <si>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</si>
  <si>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</si>
  <si>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</si>
  <si>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</si>
  <si>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</si>
  <si>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</si>
  <si>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</si>
  <si>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</si>
  <si>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</si>
  <si>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</si>
  <si>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</si>
  <si>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</si>
  <si>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</si>
  <si>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</si>
  <si>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</si>
  <si>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</si>
  <si>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</si>
  <si>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</si>
  <si>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</si>
  <si>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</si>
  <si>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</si>
  <si>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</si>
  <si>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</si>
  <si>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</si>
  <si>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</si>
  <si>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</si>
  <si>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</si>
  <si>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</si>
  <si>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</si>
  <si>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</si>
  <si>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</si>
  <si>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</si>
  <si>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</si>
  <si>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</si>
  <si>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</si>
  <si>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</si>
  <si>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</si>
  <si>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</si>
  <si>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</si>
  <si>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</si>
  <si>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</si>
  <si>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</si>
  <si>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</si>
  <si>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</si>
  <si>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</si>
  <si>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</si>
  <si>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</si>
  <si>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</si>
  <si>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</si>
  <si>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</si>
  <si>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</si>
  <si>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</si>
  <si>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</si>
  <si>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</si>
  <si>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</si>
  <si>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</si>
  <si>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</si>
  <si>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</si>
  <si>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</si>
  <si>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</si>
  <si>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</si>
  <si>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</si>
  <si>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</si>
  <si>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</si>
  <si>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</si>
  <si>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</si>
  <si>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</si>
  <si>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</si>
  <si>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</si>
  <si>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</si>
  <si>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</si>
  <si>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</si>
  <si>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</si>
  <si>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</si>
  <si>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</si>
  <si>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</si>
  <si>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</si>
  <si>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</si>
  <si>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</si>
  <si>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</si>
  <si>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</si>
  <si>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</si>
  <si>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</si>
  <si>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</si>
  <si>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</si>
  <si>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</si>
  <si>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</si>
  <si>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</si>
  <si>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</si>
  <si>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</si>
  <si>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</si>
  <si>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</si>
  <si>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</si>
  <si>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</si>
  <si>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</si>
  <si>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</si>
  <si>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</si>
  <si>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</si>
  <si>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</si>
  <si>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</si>
  <si>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</si>
  <si>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</si>
  <si>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</si>
  <si>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</si>
  <si>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</si>
  <si>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</si>
  <si>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</si>
  <si>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</si>
  <si>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</si>
  <si>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</si>
  <si>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</si>
  <si>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</si>
  <si>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</si>
  <si>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</si>
  <si>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</si>
  <si>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</si>
  <si>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</si>
  <si>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</si>
  <si>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</si>
  <si>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</si>
  <si>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</si>
  <si>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</si>
  <si>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</si>
  <si>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</si>
  <si>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</si>
  <si>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</si>
  <si>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</si>
  <si>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</si>
  <si>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</si>
  <si>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</si>
  <si>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</si>
  <si>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</si>
  <si>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</si>
  <si>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</si>
  <si>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</si>
  <si>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</si>
  <si>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</si>
  <si>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</si>
  <si>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</si>
  <si>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</si>
  <si>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</si>
  <si>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</si>
  <si>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</si>
  <si>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</si>
  <si>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</si>
  <si>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</si>
  <si>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</si>
  <si>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</si>
  <si>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</si>
  <si>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</si>
  <si>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</si>
  <si>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</si>
  <si>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</si>
  <si>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</si>
  <si>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</si>
  <si>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</si>
  <si>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</si>
  <si>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</si>
  <si>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</si>
  <si>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</si>
  <si>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</si>
  <si>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</si>
  <si>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</si>
  <si>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</si>
  <si>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</si>
  <si>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</si>
  <si>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</si>
  <si>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</si>
  <si>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</si>
  <si>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</si>
  <si>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</si>
  <si>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</si>
  <si>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</si>
  <si>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</si>
  <si>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</si>
  <si>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</si>
  <si>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</si>
  <si>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</si>
  <si>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</si>
  <si>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</si>
  <si>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</si>
  <si>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</si>
  <si>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</si>
  <si>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</si>
  <si>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</si>
  <si>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</si>
  <si>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</si>
  <si>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</si>
  <si>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</si>
  <si>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</si>
  <si>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</si>
  <si>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</si>
  <si>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</si>
  <si>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</si>
  <si>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</si>
  <si>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</si>
  <si>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</si>
  <si>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</si>
  <si>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</si>
  <si>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</si>
  <si>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</si>
  <si>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</si>
  <si>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</si>
  <si>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</si>
  <si>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</si>
  <si>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</si>
  <si>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</si>
  <si>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</si>
  <si>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</si>
  <si>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</si>
  <si>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</si>
  <si>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</si>
  <si>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</si>
  <si>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</si>
  <si>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</si>
  <si>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</si>
  <si>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</si>
  <si>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</si>
  <si>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</si>
  <si>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</si>
  <si>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</si>
  <si>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</si>
  <si>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</si>
  <si>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</si>
  <si>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</si>
  <si>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</si>
  <si>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</si>
  <si>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</si>
  <si>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</si>
  <si>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</si>
  <si>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</si>
  <si>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</si>
  <si>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</si>
  <si>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</si>
  <si>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</si>
  <si>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</si>
  <si>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</si>
  <si>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</si>
  <si>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</si>
  <si>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</si>
  <si>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</si>
  <si>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</si>
  <si>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</si>
  <si>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</si>
  <si>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</si>
  <si>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</si>
  <si>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</si>
  <si>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</si>
  <si>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</si>
  <si>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</si>
  <si>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</si>
  <si>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</si>
  <si>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</si>
  <si>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</si>
  <si>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</si>
  <si>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</si>
  <si>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</si>
  <si>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</si>
  <si>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</si>
  <si>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</si>
  <si>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</si>
  <si>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</si>
  <si>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</si>
  <si>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</si>
  <si>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</si>
  <si>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</si>
  <si>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</si>
  <si>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</si>
  <si>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</si>
  <si>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</si>
  <si>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</si>
  <si>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</si>
  <si>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</si>
  <si>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</si>
  <si>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</si>
  <si>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</si>
  <si>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</si>
  <si>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</si>
  <si>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</si>
  <si>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</si>
  <si>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</si>
  <si>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</si>
  <si>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</si>
  <si>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</si>
  <si>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</si>
  <si>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</si>
  <si>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</si>
  <si>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</si>
  <si>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</si>
  <si>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</si>
  <si>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</si>
  <si>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</si>
  <si>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</si>
  <si>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</si>
  <si>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</si>
  <si>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</si>
  <si>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</si>
  <si>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</si>
  <si>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</si>
  <si>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</si>
  <si>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</si>
  <si>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</si>
  <si>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</si>
  <si>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</si>
  <si>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</si>
  <si>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</si>
  <si>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</si>
  <si>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</si>
  <si>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</si>
  <si>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</si>
  <si>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</si>
  <si>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</si>
  <si>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</si>
  <si>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</si>
  <si>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</si>
  <si>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</si>
  <si>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</si>
  <si>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</si>
  <si>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</si>
  <si>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</si>
  <si>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</si>
  <si>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</si>
  <si>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</si>
  <si>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</si>
  <si>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</si>
  <si>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</si>
  <si>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</si>
  <si>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</si>
  <si>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</si>
  <si>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</si>
  <si>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</si>
  <si>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</si>
  <si>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</si>
  <si>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</si>
  <si>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</si>
  <si>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</si>
  <si>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</si>
  <si>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</si>
  <si>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</si>
  <si>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</si>
  <si>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</si>
  <si>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</si>
  <si>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</si>
  <si>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</si>
  <si>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</si>
  <si>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</si>
  <si>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</si>
  <si>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</si>
  <si>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</si>
  <si>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</si>
  <si>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</si>
  <si>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</si>
  <si>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</si>
  <si>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</si>
  <si>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</si>
  <si>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</si>
  <si>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</si>
  <si>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</si>
  <si>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</si>
  <si>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</si>
  <si>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</si>
  <si>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</si>
  <si>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</si>
  <si>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</si>
  <si>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</si>
  <si>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</si>
  <si>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</si>
  <si>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</si>
  <si>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</si>
  <si>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</si>
  <si>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</si>
  <si>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</si>
  <si>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</si>
  <si>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</si>
  <si>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</si>
  <si>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</si>
  <si>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</si>
  <si>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</si>
  <si>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</si>
  <si>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</si>
  <si>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</si>
  <si>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</si>
  <si>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</si>
  <si>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</si>
  <si>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</si>
  <si>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</si>
  <si>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</si>
  <si>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</si>
  <si>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</si>
  <si>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</si>
  <si>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</si>
  <si>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</si>
  <si>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</si>
  <si>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</si>
  <si>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</si>
  <si>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</si>
  <si>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</si>
  <si>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</si>
  <si>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</si>
  <si>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</si>
  <si>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</si>
  <si>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</si>
  <si>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</si>
  <si>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</si>
  <si>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</si>
  <si>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</si>
  <si>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</si>
  <si>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</si>
  <si>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</si>
  <si>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</si>
  <si>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</si>
  <si>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</si>
  <si>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</si>
  <si>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</si>
  <si>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</si>
  <si>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</si>
  <si>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</si>
  <si>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</si>
  <si>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</si>
  <si>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</si>
  <si>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</si>
  <si>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</si>
  <si>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</si>
  <si>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</si>
  <si>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</si>
  <si>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</si>
  <si>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</si>
  <si>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</si>
  <si>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</si>
  <si>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</si>
  <si>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</si>
  <si>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</si>
  <si>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</si>
  <si>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</si>
  <si>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</si>
  <si>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</si>
  <si>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</si>
  <si>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</si>
  <si>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</si>
  <si>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</si>
  <si>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</si>
  <si>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</si>
  <si>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</si>
  <si>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</si>
  <si>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</si>
  <si>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</si>
  <si>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</si>
  <si>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</si>
  <si>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</si>
  <si>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</si>
  <si>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</si>
  <si>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</si>
  <si>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</si>
  <si>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</si>
  <si>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</si>
  <si>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</si>
  <si>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</si>
  <si>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</si>
  <si>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</si>
  <si>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</si>
  <si>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</si>
  <si>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</si>
  <si>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</si>
  <si>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</si>
  <si>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</si>
  <si>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</si>
  <si>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</si>
  <si>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</si>
  <si>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</si>
  <si>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</si>
  <si>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</si>
  <si>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</si>
  <si>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</si>
  <si>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</si>
  <si>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</si>
  <si>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</si>
  <si>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</si>
  <si>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</si>
  <si>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</si>
  <si>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</si>
  <si>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</si>
  <si>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</si>
  <si>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</si>
  <si>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</si>
  <si>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</si>
  <si>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</si>
  <si>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</si>
  <si>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</si>
  <si>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</si>
  <si>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</si>
  <si>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</si>
  <si>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</si>
  <si>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</si>
  <si>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</si>
  <si>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</si>
  <si>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</si>
  <si>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</si>
  <si>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</si>
  <si>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</si>
  <si>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</si>
  <si>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</si>
  <si>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</si>
  <si>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</si>
  <si>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</si>
  <si>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</si>
  <si>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</si>
  <si>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</si>
  <si>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</si>
  <si>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</si>
  <si>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</si>
  <si>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</si>
  <si>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</si>
  <si>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</si>
  <si>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</si>
  <si>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</si>
  <si>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</si>
  <si>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</si>
  <si>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</si>
  <si>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</si>
  <si>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</si>
  <si>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</si>
  <si>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</si>
  <si>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</si>
  <si>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</si>
  <si>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</si>
  <si>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</si>
  <si>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</si>
  <si>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</si>
  <si>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</si>
  <si>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</si>
  <si>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</si>
  <si>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</si>
  <si>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</si>
  <si>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</si>
  <si>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</si>
  <si>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</si>
  <si>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</si>
  <si>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</si>
  <si>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</si>
  <si>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</si>
  <si>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</si>
  <si>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</si>
  <si>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</si>
  <si>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</si>
  <si>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</si>
  <si>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</si>
  <si>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</si>
  <si>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</si>
  <si>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</si>
  <si>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</si>
  <si>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</si>
  <si>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</si>
  <si>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</si>
  <si>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</si>
  <si>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</si>
  <si>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</si>
  <si>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</si>
  <si>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</si>
  <si>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</si>
  <si>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</si>
  <si>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</si>
  <si>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</si>
  <si>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</si>
  <si>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</si>
  <si>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</si>
  <si>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</si>
  <si>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</si>
  <si>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</si>
  <si>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</si>
  <si>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</si>
  <si>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</si>
  <si>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</si>
  <si>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</si>
  <si>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</si>
  <si>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</si>
  <si>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</si>
  <si>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</si>
  <si>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</si>
  <si>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</si>
  <si>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</si>
  <si>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</si>
  <si>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</si>
  <si>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</si>
  <si>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</si>
  <si>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</si>
  <si>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</si>
  <si>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</si>
  <si>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</si>
  <si>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</si>
  <si>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</si>
  <si>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</si>
  <si>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</si>
  <si>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</si>
  <si>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</si>
  <si>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</si>
  <si>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</si>
  <si>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</si>
  <si>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</si>
  <si>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</si>
  <si>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</si>
  <si>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</si>
  <si>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</si>
  <si>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</si>
  <si>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</si>
  <si>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</si>
  <si>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</si>
  <si>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</si>
  <si>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</si>
  <si>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</si>
  <si>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</si>
  <si>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</si>
  <si>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</si>
  <si>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</si>
  <si>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</si>
  <si>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</si>
  <si>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</si>
  <si>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</si>
  <si>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</si>
  <si>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</si>
  <si>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</si>
  <si>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</si>
  <si>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</si>
  <si>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</si>
  <si>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</si>
  <si>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</si>
  <si>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</si>
  <si>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</si>
  <si>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</si>
  <si>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</si>
  <si>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</si>
  <si>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</si>
  <si>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</si>
  <si>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</si>
  <si>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</si>
  <si>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</si>
  <si>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</si>
  <si>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</si>
  <si>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</si>
  <si>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</si>
  <si>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</si>
  <si>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</si>
  <si>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</si>
  <si>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</si>
  <si>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</si>
  <si>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</si>
  <si>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</si>
  <si>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</si>
  <si>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</si>
  <si>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</si>
  <si>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</si>
  <si>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</si>
  <si>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</si>
  <si>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</si>
  <si>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</si>
  <si>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</si>
  <si>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</si>
  <si>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</si>
  <si>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</si>
  <si>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</si>
  <si>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</si>
  <si>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</si>
  <si>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</si>
  <si>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</si>
  <si>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</si>
  <si>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</si>
  <si>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</si>
  <si>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</si>
  <si>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</si>
  <si>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</si>
  <si>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</si>
  <si>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</si>
  <si>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</si>
  <si>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</si>
  <si>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</si>
  <si>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</si>
  <si>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</si>
  <si>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</si>
  <si>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</si>
  <si>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</si>
  <si>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</si>
  <si>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</si>
  <si>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</si>
  <si>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</si>
  <si>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</si>
  <si>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</si>
  <si>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</si>
  <si>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</si>
  <si>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</si>
  <si>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</si>
  <si>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</si>
  <si>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</si>
  <si>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</si>
  <si>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</si>
  <si>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</si>
  <si>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</si>
  <si>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</si>
  <si>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</si>
  <si>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</si>
  <si>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</si>
  <si>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</si>
  <si>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</si>
  <si>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</si>
  <si>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</si>
  <si>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</si>
  <si>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</si>
  <si>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</si>
  <si>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</si>
  <si>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</si>
  <si>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</si>
  <si>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</si>
  <si>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</si>
  <si>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</si>
  <si>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</si>
  <si>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</si>
  <si>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</si>
  <si>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</si>
  <si>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</si>
  <si>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</si>
  <si>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</si>
  <si>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</si>
  <si>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</si>
  <si>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</si>
  <si>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</si>
  <si>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</si>
  <si>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</si>
  <si>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</si>
  <si>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</si>
  <si>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</si>
  <si>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</si>
  <si>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</si>
  <si>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</si>
  <si>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</si>
  <si>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</si>
  <si>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</si>
  <si>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</si>
  <si>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</si>
  <si>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</si>
  <si>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</si>
  <si>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</si>
  <si>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</si>
  <si>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</si>
  <si>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</si>
  <si>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</si>
  <si>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</si>
  <si>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</si>
  <si>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</si>
  <si>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</si>
  <si>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</si>
  <si>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</si>
  <si>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</si>
  <si>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</si>
  <si>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</si>
  <si>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</si>
  <si>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</si>
  <si>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</si>
  <si>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</si>
  <si>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</si>
  <si>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</si>
  <si>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</si>
  <si>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</si>
  <si>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</si>
  <si>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</si>
  <si>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</si>
  <si>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</si>
  <si>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</si>
  <si>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</si>
  <si>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</si>
  <si>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</si>
  <si>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</si>
  <si>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</si>
  <si>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</si>
  <si>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</si>
  <si>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</si>
  <si>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</si>
  <si>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</si>
  <si>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</si>
  <si>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</si>
  <si>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</si>
  <si>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</si>
  <si>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</si>
  <si>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</si>
  <si>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</si>
  <si>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</si>
  <si>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</si>
  <si>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</si>
  <si>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</si>
  <si>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</si>
  <si>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</si>
  <si>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</si>
  <si>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</si>
  <si>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</si>
  <si>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</si>
  <si>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</si>
  <si>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</si>
  <si>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</si>
  <si>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</si>
  <si>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</si>
  <si>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</si>
  <si>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</si>
  <si>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</si>
  <si>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</si>
  <si>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</si>
  <si>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</si>
  <si>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</si>
  <si>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</si>
  <si>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</si>
  <si>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</si>
  <si>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</si>
  <si>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</si>
  <si>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</si>
  <si>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</si>
  <si>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</si>
  <si>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</si>
  <si>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</si>
  <si>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</si>
  <si>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</si>
  <si>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</si>
  <si>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</si>
  <si>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</si>
  <si>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</si>
  <si>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</si>
  <si>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</si>
  <si>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</si>
  <si>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</si>
  <si>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</si>
  <si>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</si>
  <si>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</si>
  <si>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</si>
  <si>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</si>
  <si>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</si>
  <si>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</si>
  <si>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</si>
  <si>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</si>
  <si>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</si>
  <si>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</si>
  <si>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</si>
  <si>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</si>
  <si>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</si>
  <si>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</si>
  <si>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</si>
  <si>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</si>
  <si>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</si>
  <si>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</si>
  <si>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</si>
  <si>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</si>
  <si>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</si>
  <si>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</si>
  <si>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</si>
  <si>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</si>
  <si>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</si>
  <si>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</si>
  <si>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</si>
  <si>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</si>
  <si>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</si>
  <si>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</si>
  <si>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</si>
  <si>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</si>
  <si>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</si>
  <si>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</si>
  <si>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</si>
  <si>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</si>
  <si>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</si>
  <si>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</si>
  <si>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</si>
  <si>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</si>
  <si>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</si>
  <si>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</si>
  <si>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</si>
  <si>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</si>
  <si>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</si>
  <si>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</si>
  <si>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</si>
  <si>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</si>
  <si>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</si>
  <si>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</si>
  <si>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</si>
  <si>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</si>
  <si>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</si>
  <si>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</si>
  <si>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</si>
  <si>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</si>
  <si>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</si>
  <si>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</si>
  <si>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</si>
  <si>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</si>
  <si>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</si>
  <si>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</si>
  <si>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</si>
  <si>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</si>
  <si>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</si>
  <si>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</si>
  <si>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</si>
  <si>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</si>
  <si>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</si>
  <si>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</si>
  <si>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</si>
  <si>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</si>
  <si>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</si>
  <si>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</si>
  <si>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</si>
  <si>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</si>
  <si>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</si>
  <si>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</si>
  <si>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</si>
  <si>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</si>
  <si>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</si>
  <si>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</si>
  <si>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</si>
  <si>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</si>
  <si>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</si>
  <si>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</si>
  <si>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</si>
  <si>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</si>
  <si>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</si>
  <si>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</si>
  <si>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</si>
  <si>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</si>
  <si>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</si>
  <si>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</si>
  <si>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</si>
  <si>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</si>
  <si>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</si>
  <si>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</si>
  <si>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</si>
  <si>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</si>
  <si>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</si>
  <si>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</si>
  <si>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</si>
  <si>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</si>
  <si>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</si>
  <si>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</si>
  <si>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</si>
  <si>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</si>
  <si>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</si>
  <si>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</si>
  <si>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</si>
  <si>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</si>
  <si>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</si>
  <si>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</si>
  <si>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</si>
  <si>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</si>
  <si>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</si>
  <si>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</si>
  <si>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</si>
  <si>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</si>
  <si>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</si>
  <si>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</si>
  <si>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</si>
  <si>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</si>
  <si>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</si>
  <si>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</si>
  <si>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</si>
  <si>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</si>
  <si>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</si>
  <si>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</si>
  <si>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</si>
  <si>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</si>
  <si>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</si>
  <si>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</si>
  <si>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</si>
  <si>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</si>
  <si>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</si>
  <si>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</si>
  <si>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</si>
  <si>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</si>
  <si>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</si>
  <si>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</si>
  <si>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</si>
  <si>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</si>
  <si>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</si>
  <si>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</si>
  <si>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</si>
  <si>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</si>
  <si>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</si>
  <si>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</si>
  <si>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</si>
  <si>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</si>
  <si>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</si>
  <si>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</si>
  <si>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</si>
  <si>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</si>
  <si>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</si>
  <si>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</si>
  <si>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</si>
  <si>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</si>
  <si>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</si>
  <si>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</si>
  <si>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</si>
  <si>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</si>
  <si>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</si>
  <si>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</si>
  <si>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</si>
  <si>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</si>
  <si>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</si>
  <si>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</si>
  <si>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</si>
  <si>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</si>
  <si>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</si>
  <si>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</si>
  <si>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</si>
  <si>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</si>
  <si>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</si>
  <si>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</si>
  <si>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</si>
  <si>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</si>
  <si>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</si>
  <si>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</si>
  <si>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</si>
  <si>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</si>
  <si>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</si>
  <si>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</si>
  <si>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</si>
  <si>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</si>
  <si>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</si>
  <si>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</si>
  <si>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</si>
  <si>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</si>
  <si>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</si>
  <si>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</si>
  <si>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</si>
  <si>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</si>
  <si>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</si>
  <si>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</si>
  <si>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</si>
  <si>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</si>
  <si>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</si>
  <si>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</si>
  <si>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</si>
  <si>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</si>
  <si>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</si>
  <si>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</si>
  <si>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</si>
  <si>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</si>
  <si>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</si>
  <si>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</si>
  <si>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</si>
  <si>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</si>
  <si>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</si>
  <si>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</si>
  <si>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</si>
  <si>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</si>
  <si>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</si>
  <si>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</si>
  <si>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</si>
  <si>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</si>
  <si>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</si>
  <si>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</si>
  <si>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</si>
  <si>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</si>
  <si>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</si>
  <si>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</si>
  <si>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</si>
  <si>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</si>
  <si>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</si>
  <si>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</si>
  <si>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</si>
  <si>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</si>
  <si>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</si>
  <si>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</si>
  <si>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</si>
  <si>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</si>
  <si>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</si>
  <si>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</si>
  <si>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</si>
  <si>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</si>
  <si>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</si>
  <si>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</si>
  <si>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</si>
  <si>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</si>
  <si>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</si>
  <si>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</si>
  <si>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</si>
  <si>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</si>
  <si>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</si>
  <si>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</si>
  <si>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</si>
  <si>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</si>
  <si>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</si>
  <si>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</si>
  <si>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</si>
  <si>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</si>
  <si>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</si>
  <si>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</si>
  <si>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</si>
  <si>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</si>
  <si>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</si>
  <si>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</si>
  <si>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</si>
  <si>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</si>
  <si>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</si>
  <si>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</si>
  <si>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</si>
  <si>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</si>
  <si>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</si>
  <si>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</si>
  <si>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</si>
  <si>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</si>
  <si>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</si>
  <si>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</si>
  <si>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</si>
  <si>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</si>
  <si>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</si>
  <si>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</si>
  <si>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</si>
  <si>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</si>
  <si>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</si>
  <si>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</si>
  <si>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</si>
  <si>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</si>
  <si>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</si>
  <si>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</si>
  <si>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</si>
  <si>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</si>
  <si>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</si>
  <si>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</si>
  <si>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</si>
  <si>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</si>
  <si>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</si>
  <si>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</si>
  <si>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</si>
  <si>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</si>
  <si>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</si>
  <si>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</si>
  <si>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</si>
  <si>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</si>
  <si>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</si>
  <si>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</si>
  <si>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</si>
  <si>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</si>
  <si>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</si>
  <si>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</si>
  <si>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</si>
  <si>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</si>
  <si>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</si>
  <si>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</si>
  <si>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</si>
  <si>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</si>
  <si>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</si>
  <si>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</si>
  <si>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</si>
  <si>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</si>
  <si>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</si>
  <si>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</si>
  <si>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</si>
  <si>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</si>
  <si>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</si>
  <si>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</si>
  <si>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</si>
  <si>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</si>
  <si>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</si>
  <si>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</si>
  <si>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</si>
  <si>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</si>
  <si>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</si>
  <si>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</si>
  <si>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</si>
  <si>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</si>
  <si>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</si>
  <si>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</si>
  <si>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</si>
  <si>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</si>
  <si>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</si>
  <si>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</si>
  <si>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</si>
  <si>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</si>
  <si>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</si>
  <si>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</si>
  <si>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</si>
  <si>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</si>
  <si>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</si>
  <si>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</si>
  <si>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</si>
  <si>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</si>
  <si>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</si>
  <si>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</si>
  <si>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</si>
  <si>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</si>
  <si>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</si>
  <si>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</si>
  <si>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</si>
  <si>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</si>
  <si>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</si>
  <si>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</si>
  <si>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</si>
  <si>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</si>
  <si>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</si>
  <si>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</si>
  <si>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</si>
  <si>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</si>
  <si>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</si>
  <si>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</si>
  <si>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</si>
  <si>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</si>
  <si>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</si>
  <si>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</si>
  <si>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</si>
  <si>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</si>
  <si>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</si>
  <si>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</si>
  <si>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</si>
  <si>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</si>
  <si>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</si>
  <si>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</si>
  <si>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</si>
  <si>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</si>
  <si>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</si>
  <si>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</si>
  <si>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</si>
  <si>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</si>
  <si>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</si>
  <si>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</si>
  <si>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</si>
  <si>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</si>
  <si>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</si>
  <si>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</si>
  <si>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</si>
  <si>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</si>
  <si>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</si>
  <si>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</si>
  <si>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</si>
  <si>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</si>
  <si>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</si>
  <si>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</si>
  <si>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</si>
  <si>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</si>
  <si>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</si>
  <si>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</si>
  <si>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</si>
  <si>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</si>
  <si>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</si>
  <si>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</si>
  <si>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</si>
  <si>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</si>
  <si>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</si>
  <si>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</si>
  <si>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</si>
  <si>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</si>
  <si>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</si>
  <si>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</si>
  <si>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</si>
  <si>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</si>
  <si>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</si>
  <si>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</si>
  <si>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</si>
  <si>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</si>
  <si>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</si>
  <si>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</si>
  <si>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</si>
  <si>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</si>
  <si>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</si>
  <si>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</si>
  <si>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</si>
  <si>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</si>
  <si>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</si>
  <si>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</si>
  <si>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</si>
  <si>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</si>
  <si>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</si>
  <si>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</si>
  <si>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</si>
  <si>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</si>
  <si>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</si>
  <si>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</si>
  <si>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</si>
  <si>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</si>
  <si>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</si>
  <si>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</si>
  <si>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</si>
  <si>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</si>
  <si>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</si>
  <si>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</si>
  <si>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</si>
  <si>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</si>
  <si>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</si>
  <si>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</si>
  <si>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</si>
  <si>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</si>
  <si>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</si>
  <si>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</si>
  <si>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</si>
  <si>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</si>
  <si>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</si>
  <si>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</si>
  <si>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</si>
  <si>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</si>
  <si>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</si>
  <si>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</si>
  <si>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</si>
  <si>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</si>
  <si>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</si>
  <si>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</si>
  <si>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</si>
  <si>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</si>
  <si>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</si>
  <si>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</si>
  <si>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</si>
  <si>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</si>
  <si>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</si>
  <si>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</si>
  <si>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</si>
  <si>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</si>
  <si>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</si>
  <si>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</si>
  <si>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</si>
  <si>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</si>
  <si>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</si>
  <si>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</si>
  <si>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</si>
  <si>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</si>
  <si>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</si>
  <si>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</si>
  <si>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</si>
  <si>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</si>
  <si>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</si>
  <si>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</si>
  <si>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</si>
  <si>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</si>
  <si>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</si>
  <si>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</si>
  <si>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</si>
  <si>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</si>
  <si>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</si>
  <si>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</si>
  <si>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</si>
  <si>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</si>
  <si>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</si>
  <si>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</si>
  <si>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</si>
  <si>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</si>
  <si>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</si>
  <si>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</si>
  <si>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</si>
  <si>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</si>
  <si>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</si>
  <si>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</si>
  <si>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</si>
  <si>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</si>
  <si>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</si>
  <si>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</si>
  <si>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</si>
  <si>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</si>
  <si>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</si>
  <si>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</si>
  <si>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</si>
  <si>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</si>
  <si>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</si>
  <si>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</si>
  <si>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</si>
  <si>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</si>
  <si>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</si>
  <si>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</si>
  <si>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</si>
  <si>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</si>
  <si>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</si>
  <si>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</si>
  <si>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</si>
  <si>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</si>
  <si>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</si>
  <si>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</si>
  <si>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</si>
  <si>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</si>
  <si>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</si>
  <si>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</si>
  <si>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</si>
  <si>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</si>
  <si>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</si>
  <si>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</si>
  <si>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</si>
  <si>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</si>
  <si>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</si>
  <si>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</si>
  <si>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</si>
  <si>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</si>
  <si>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</si>
  <si>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</si>
  <si>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</si>
  <si>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</si>
  <si>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</si>
  <si>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</si>
  <si>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</si>
  <si>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</si>
  <si>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</si>
  <si>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</si>
  <si>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</si>
  <si>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</si>
  <si>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</si>
  <si>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</si>
  <si>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</si>
  <si>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</si>
  <si>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</si>
  <si>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</si>
  <si>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</si>
  <si>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</si>
  <si>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</si>
  <si>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</si>
  <si>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</si>
  <si>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</si>
  <si>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</si>
  <si>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</si>
  <si>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</si>
  <si>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</si>
  <si>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</si>
  <si>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</si>
  <si>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</si>
  <si>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</si>
  <si>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</si>
  <si>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</si>
  <si>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</si>
  <si>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</si>
  <si>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</si>
  <si>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</si>
  <si>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</si>
  <si>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</si>
  <si>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</si>
  <si>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</si>
  <si>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</si>
  <si>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</si>
  <si>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</si>
  <si>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</si>
  <si>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</si>
  <si>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</si>
  <si>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</si>
  <si>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</si>
  <si>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</si>
  <si>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</si>
  <si>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</si>
  <si>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</si>
  <si>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</si>
  <si>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</si>
  <si>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</si>
  <si>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</si>
  <si>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</si>
  <si>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</si>
  <si>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</si>
  <si>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</si>
  <si>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</si>
  <si>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</si>
  <si>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</si>
  <si>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</si>
  <si>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</si>
  <si>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</si>
  <si>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</si>
  <si>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</si>
  <si>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</si>
  <si>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</si>
  <si>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</si>
  <si>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</si>
  <si>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</si>
  <si>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</si>
  <si>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</si>
  <si>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</si>
  <si>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</si>
  <si>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</si>
  <si>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</si>
  <si>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</si>
  <si>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</si>
  <si>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</si>
  <si>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</si>
  <si>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</si>
  <si>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</si>
  <si>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</si>
  <si>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</si>
  <si>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</si>
  <si>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</si>
  <si>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</si>
  <si>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</si>
  <si>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</si>
  <si>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</si>
  <si>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</si>
  <si>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</si>
  <si>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</si>
  <si>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</si>
  <si>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</si>
  <si>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</si>
  <si>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</si>
  <si>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</si>
  <si>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</si>
  <si>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</si>
  <si>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</si>
  <si>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</si>
  <si>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</si>
  <si>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</si>
  <si>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</si>
  <si>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</si>
  <si>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</si>
  <si>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</si>
  <si>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</si>
  <si>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</si>
  <si>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</si>
  <si>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</si>
  <si>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</si>
  <si>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</si>
  <si>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</si>
  <si>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</si>
  <si>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</si>
  <si>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</si>
  <si>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</si>
  <si>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</si>
  <si>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</si>
  <si>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</si>
  <si>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</si>
  <si>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</si>
  <si>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</si>
  <si>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</si>
  <si>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</si>
  <si>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</si>
  <si>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</si>
  <si>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</si>
  <si>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</si>
  <si>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</si>
  <si>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</si>
  <si>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</si>
  <si>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</si>
  <si>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</si>
  <si>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</si>
  <si>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</si>
  <si>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</si>
  <si>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</si>
  <si>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</si>
  <si>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</si>
  <si>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</si>
  <si>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</si>
  <si>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</si>
  <si>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</si>
  <si>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</si>
  <si>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</si>
  <si>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</si>
  <si>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</si>
  <si>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</si>
  <si>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</si>
  <si>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</si>
  <si>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</si>
  <si>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</si>
  <si>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</si>
  <si>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</si>
  <si>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</si>
  <si>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</si>
  <si>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</si>
  <si>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</si>
  <si>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</si>
  <si>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</si>
  <si>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</si>
  <si>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</si>
  <si>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</si>
  <si>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</si>
  <si>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</si>
  <si>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</si>
  <si>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</si>
  <si>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</si>
  <si>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</si>
  <si>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</si>
  <si>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</si>
  <si>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</si>
  <si>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</si>
  <si>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</si>
  <si>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</si>
  <si>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</si>
  <si>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</si>
  <si>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</si>
  <si>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</si>
  <si>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</si>
  <si>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</si>
  <si>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</si>
  <si>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</si>
  <si>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</si>
  <si>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</si>
  <si>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</si>
  <si>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</si>
  <si>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</si>
  <si>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</si>
  <si>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</si>
  <si>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</si>
  <si>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</si>
  <si>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</si>
  <si>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</si>
  <si>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</si>
  <si>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</si>
  <si>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</si>
  <si>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</si>
  <si>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</si>
  <si>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</si>
  <si>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</si>
  <si>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</si>
  <si>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</si>
  <si>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</si>
  <si>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</si>
  <si>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</si>
  <si>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</si>
  <si>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</si>
  <si>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</si>
  <si>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</si>
  <si>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</si>
  <si>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</si>
  <si>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</si>
  <si>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</si>
  <si>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</si>
  <si>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</si>
  <si>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</si>
  <si>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</si>
  <si>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</si>
  <si>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</si>
  <si>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</si>
  <si>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</si>
  <si>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</si>
  <si>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</si>
  <si>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</si>
  <si>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</si>
  <si>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</si>
  <si>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</si>
  <si>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</si>
  <si>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</si>
  <si>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</si>
  <si>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</si>
  <si>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</si>
  <si>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</si>
  <si>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</si>
  <si>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</si>
  <si>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</si>
  <si>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</si>
  <si>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</si>
  <si>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</si>
  <si>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</si>
  <si>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</si>
  <si>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</si>
  <si>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</si>
  <si>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</si>
  <si>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</si>
  <si>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</si>
  <si>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</si>
  <si>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</si>
  <si>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</si>
  <si>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</si>
  <si>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</si>
  <si>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</si>
  <si>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</si>
  <si>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</si>
  <si>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</si>
  <si>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</si>
  <si>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</si>
  <si>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</si>
  <si>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</si>
  <si>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</si>
  <si>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</si>
  <si>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</si>
  <si>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</si>
  <si>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</si>
  <si>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</si>
  <si>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</si>
  <si>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</si>
  <si>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</si>
  <si>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</si>
  <si>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</si>
  <si>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</si>
  <si>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</si>
  <si>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</si>
  <si>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</si>
  <si>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</si>
  <si>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</si>
  <si>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</si>
  <si>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</si>
  <si>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</si>
  <si>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</si>
  <si>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</si>
  <si>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</si>
  <si>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</si>
  <si>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</si>
  <si>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</si>
  <si>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</si>
  <si>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</si>
  <si>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</si>
  <si>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</si>
  <si>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</si>
  <si>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</si>
  <si>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</si>
  <si>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</si>
  <si>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</si>
  <si>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</si>
  <si>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</si>
  <si>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</si>
  <si>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</si>
  <si>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</si>
  <si>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</si>
  <si>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</si>
  <si>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</si>
  <si>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</si>
  <si>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</si>
  <si>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</si>
  <si>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</si>
  <si>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</si>
  <si>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</si>
  <si>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</si>
  <si>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</si>
  <si>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</si>
  <si>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</si>
  <si>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</si>
  <si>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</si>
  <si>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</si>
  <si>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</si>
  <si>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</si>
  <si>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</si>
  <si>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</si>
  <si>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</si>
  <si>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</si>
  <si>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</si>
  <si>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</si>
  <si>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</si>
  <si>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</si>
  <si>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</si>
  <si>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</si>
  <si>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</si>
  <si>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</si>
  <si>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</si>
  <si>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</si>
  <si>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</si>
  <si>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</si>
  <si>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</si>
  <si>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</si>
  <si>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</si>
  <si>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</si>
  <si>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</si>
  <si>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</si>
  <si>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</si>
  <si>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</si>
  <si>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</si>
  <si>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</si>
  <si>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</si>
  <si>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</si>
  <si>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</si>
  <si>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</si>
  <si>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</si>
  <si>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</si>
  <si>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</si>
  <si>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</si>
  <si>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</si>
  <si>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</si>
  <si>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</si>
  <si>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</si>
  <si>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</si>
  <si>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</si>
  <si>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</si>
  <si>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</si>
  <si>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</si>
  <si>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</si>
  <si>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</si>
  <si>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</si>
  <si>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</si>
  <si>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</si>
  <si>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</si>
  <si>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</si>
  <si>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</si>
  <si>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</si>
  <si>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</si>
  <si>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</si>
  <si>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</si>
  <si>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</si>
  <si>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</si>
  <si>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</si>
  <si>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</si>
  <si>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</si>
  <si>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</si>
  <si>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</si>
  <si>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</si>
  <si>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</si>
  <si>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</si>
  <si>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</si>
  <si>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</si>
  <si>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</si>
  <si>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</si>
  <si>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</si>
  <si>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</si>
  <si>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</si>
  <si>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</si>
  <si>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</si>
  <si>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</si>
  <si>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</si>
  <si>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</si>
  <si>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</si>
  <si>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</si>
  <si>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</si>
  <si>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</si>
  <si>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</si>
  <si>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</si>
  <si>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</si>
  <si>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</si>
  <si>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</si>
  <si>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</si>
  <si>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</si>
  <si>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</si>
  <si>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</si>
  <si>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</si>
  <si>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</si>
  <si>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</si>
  <si>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</si>
  <si>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</si>
  <si>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</si>
  <si>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</si>
  <si>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</si>
  <si>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</si>
  <si>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</si>
  <si>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</si>
  <si>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</si>
  <si>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</si>
  <si>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</si>
  <si>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</si>
  <si>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</si>
  <si>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</si>
  <si>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</si>
  <si>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</si>
  <si>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</si>
  <si>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</si>
  <si>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</si>
  <si>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</si>
  <si>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</si>
  <si>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</si>
  <si>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</si>
  <si>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</si>
  <si>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</si>
  <si>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</si>
  <si>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</si>
  <si>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</si>
  <si>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</si>
  <si>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</si>
  <si>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</si>
  <si>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</si>
  <si>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</si>
  <si>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</si>
  <si>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</si>
  <si>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</si>
  <si>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</si>
  <si>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</si>
  <si>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</si>
  <si>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</si>
  <si>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</si>
  <si>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</si>
  <si>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</si>
  <si>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</si>
  <si>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</si>
  <si>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</si>
  <si>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</si>
  <si>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</si>
  <si>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</si>
  <si>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</si>
  <si>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</si>
  <si>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</si>
  <si>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</si>
  <si>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</si>
  <si>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</si>
  <si>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</si>
  <si>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</si>
  <si>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</si>
  <si>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</si>
  <si>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</si>
  <si>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</si>
  <si>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</si>
  <si>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</si>
  <si>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</si>
  <si>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</si>
  <si>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</si>
  <si>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</si>
  <si>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</si>
  <si>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</si>
  <si>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</si>
  <si>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</si>
  <si>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</si>
  <si>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</si>
  <si>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</si>
  <si>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</si>
  <si>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</si>
  <si>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</si>
  <si>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</si>
  <si>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</si>
  <si>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</si>
  <si>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</si>
  <si>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</si>
  <si>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</si>
  <si>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</si>
  <si>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</si>
  <si>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</si>
  <si>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</si>
  <si>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</si>
  <si>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</si>
  <si>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</si>
  <si>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</si>
  <si>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</si>
  <si>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</si>
  <si>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</si>
  <si>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</si>
  <si>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</si>
  <si>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</si>
  <si>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</si>
  <si>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</si>
  <si>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</si>
  <si>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</si>
  <si>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</si>
  <si>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</si>
  <si>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</si>
  <si>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</si>
  <si>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</si>
  <si>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</si>
  <si>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</si>
  <si>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</si>
  <si>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</si>
  <si>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</si>
  <si>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</si>
  <si>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</si>
  <si>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</si>
  <si>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</si>
  <si>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</si>
  <si>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</si>
  <si>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</si>
  <si>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</si>
  <si>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</si>
  <si>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</si>
  <si>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</si>
  <si>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</si>
  <si>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</si>
  <si>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</si>
  <si>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</si>
  <si>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</si>
  <si>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</si>
  <si>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</si>
  <si>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</si>
  <si>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</si>
  <si>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</si>
  <si>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</si>
  <si>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</si>
  <si>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</si>
  <si>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</si>
  <si>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</si>
  <si>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</si>
  <si>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</si>
  <si>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</si>
  <si>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</si>
  <si>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</si>
  <si>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</si>
  <si>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</si>
  <si>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</si>
  <si>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</si>
  <si>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</si>
  <si>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</si>
  <si>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</si>
  <si>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</si>
  <si>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</si>
  <si>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</si>
  <si>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</si>
  <si>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</si>
  <si>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</si>
  <si>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</si>
  <si>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</si>
  <si>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</si>
  <si>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</si>
  <si>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</si>
  <si>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</si>
  <si>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</si>
  <si>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</si>
  <si>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</si>
  <si>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</si>
  <si>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</si>
  <si>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</si>
  <si>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</si>
  <si>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</si>
  <si>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</si>
  <si>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</si>
  <si>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</si>
  <si>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</si>
  <si>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</si>
  <si>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</si>
  <si>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</si>
  <si>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</si>
  <si>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</si>
  <si>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</si>
  <si>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</si>
  <si>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</si>
  <si>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</si>
  <si>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</si>
  <si>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</si>
  <si>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</si>
  <si>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</si>
  <si>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</si>
  <si>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</si>
  <si>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</si>
  <si>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</si>
  <si>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</si>
  <si>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</si>
  <si>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</si>
  <si>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</si>
  <si>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</si>
  <si>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</si>
  <si>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</si>
  <si>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</si>
  <si>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</si>
  <si>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</si>
  <si>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</si>
  <si>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</si>
  <si>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</si>
  <si>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</si>
  <si>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</si>
  <si>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</si>
  <si>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</si>
  <si>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</si>
  <si>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</si>
  <si>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</si>
  <si>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</si>
  <si>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</si>
  <si>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</si>
  <si>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</si>
  <si>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</si>
  <si>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</si>
  <si>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</si>
  <si>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</si>
  <si>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</si>
  <si>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</si>
  <si>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</si>
  <si>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</si>
  <si>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</si>
  <si>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</si>
  <si>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</si>
  <si>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</si>
  <si>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</si>
  <si>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</si>
  <si>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</si>
  <si>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</si>
  <si>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</si>
  <si>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</si>
  <si>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</si>
  <si>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</si>
  <si>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</si>
  <si>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</si>
  <si>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</si>
  <si>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</si>
  <si>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</si>
  <si>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</si>
  <si>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</si>
  <si>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</si>
  <si>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</si>
  <si>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</si>
  <si>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</si>
  <si>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</si>
  <si>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</si>
  <si>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</si>
  <si>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</si>
  <si>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</si>
  <si>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</si>
  <si>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</si>
  <si>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</si>
  <si>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</si>
  <si>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</si>
  <si>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</si>
  <si>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</si>
  <si>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</si>
  <si>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</si>
  <si>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</si>
  <si>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</si>
  <si>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</si>
  <si>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</si>
  <si>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</si>
  <si>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</si>
  <si>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</si>
  <si>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</si>
  <si>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</si>
  <si>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</si>
  <si>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</si>
  <si>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</si>
  <si>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</si>
  <si>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</si>
  <si>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</si>
  <si>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</si>
  <si>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</si>
  <si>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</si>
  <si>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</si>
  <si>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</si>
  <si>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</si>
  <si>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</si>
  <si>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</si>
  <si>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</si>
  <si>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</si>
  <si>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</si>
  <si>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</si>
  <si>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</si>
  <si>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</si>
  <si>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</si>
  <si>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</si>
  <si>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</si>
  <si>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</si>
  <si>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</si>
  <si>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</si>
  <si>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</si>
  <si>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</si>
  <si>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</si>
  <si>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</si>
  <si>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</si>
  <si>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</si>
  <si>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</si>
  <si>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</si>
  <si>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</si>
  <si>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</si>
  <si>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</si>
  <si>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</si>
  <si>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</si>
  <si>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</si>
  <si>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</si>
  <si>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</si>
  <si>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</si>
  <si>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</si>
  <si>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</si>
  <si>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</si>
  <si>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</si>
  <si>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</si>
  <si>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</si>
  <si>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</si>
  <si>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</si>
  <si>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</si>
  <si>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</si>
  <si>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</si>
  <si>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</si>
  <si>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</si>
  <si>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</si>
  <si>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</si>
  <si>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</si>
  <si>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</si>
  <si>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</si>
  <si>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</si>
  <si>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</si>
  <si>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</si>
  <si>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</si>
  <si>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</si>
  <si>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</si>
  <si>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</si>
  <si>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</si>
  <si>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</si>
  <si>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</si>
  <si>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</si>
  <si>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</si>
  <si>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</si>
  <si>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</si>
  <si>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</si>
  <si>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</si>
  <si>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</si>
  <si>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</si>
  <si>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</si>
  <si>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</si>
  <si>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</si>
  <si>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</si>
  <si>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</si>
  <si>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</si>
  <si>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</si>
  <si>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</si>
  <si>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</si>
  <si>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</si>
  <si>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</si>
  <si>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</si>
  <si>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</si>
  <si>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</si>
  <si>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</si>
  <si>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</si>
  <si>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</si>
  <si>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</si>
  <si>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</si>
  <si>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</si>
  <si>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</si>
  <si>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</si>
  <si>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</si>
  <si>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</si>
  <si>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</si>
  <si>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</si>
  <si>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</si>
  <si>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</si>
  <si>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</si>
  <si>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</si>
  <si>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</si>
  <si>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</si>
  <si>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</si>
  <si>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</si>
  <si>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</si>
  <si>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</si>
  <si>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</si>
  <si>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</si>
  <si>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</si>
  <si>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</si>
  <si>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</si>
  <si>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</si>
  <si>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</si>
  <si>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</si>
  <si>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</si>
  <si>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</si>
  <si>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</si>
  <si>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</si>
  <si>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</si>
  <si>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</si>
  <si>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</si>
  <si>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</si>
  <si>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</si>
  <si>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</si>
  <si>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</si>
  <si>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</si>
  <si>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</si>
  <si>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</si>
  <si>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</si>
  <si>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</si>
  <si>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</si>
  <si>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</si>
  <si>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</si>
  <si>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</si>
  <si>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</si>
  <si>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</si>
  <si>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</si>
  <si>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</si>
  <si>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</si>
  <si>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</si>
  <si>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</si>
  <si>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</si>
  <si>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</si>
  <si>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</si>
  <si>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</si>
  <si>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</si>
  <si>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</si>
  <si>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</si>
  <si>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</si>
  <si>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</si>
  <si>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</si>
  <si>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</si>
  <si>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</si>
  <si>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</si>
  <si>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</si>
  <si>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</si>
  <si>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</si>
  <si>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</si>
  <si>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</si>
  <si>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</si>
  <si>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</si>
  <si>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</si>
  <si>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</si>
  <si>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</si>
  <si>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</si>
  <si>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</si>
  <si>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</si>
  <si>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</si>
  <si>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</si>
  <si>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</si>
  <si>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</si>
  <si>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</si>
  <si>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</si>
  <si>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</si>
  <si>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</si>
  <si>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</si>
  <si>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</si>
  <si>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</si>
  <si>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</si>
  <si>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</si>
  <si>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</si>
  <si>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</si>
  <si>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</si>
  <si>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</si>
  <si>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</si>
  <si>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</si>
  <si>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</si>
  <si>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</si>
  <si>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</si>
  <si>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</si>
  <si>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</si>
  <si>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</si>
  <si>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</si>
  <si>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</si>
  <si>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</si>
  <si>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</si>
  <si>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</si>
  <si>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</si>
  <si>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</si>
  <si>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</si>
  <si>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</si>
  <si>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</si>
  <si>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</si>
  <si>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</si>
  <si>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</si>
  <si>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</si>
  <si>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</si>
  <si>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</si>
  <si>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</si>
  <si>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</si>
  <si>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</si>
  <si>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</si>
  <si>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</si>
  <si>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</si>
  <si>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</si>
  <si>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</si>
  <si>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</si>
  <si>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</si>
  <si>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</si>
  <si>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</si>
  <si>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</si>
  <si>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</si>
  <si>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</si>
  <si>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</si>
  <si>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</si>
  <si>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</si>
  <si>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</si>
  <si>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</si>
  <si>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</si>
  <si>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</si>
  <si>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</si>
  <si>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</si>
  <si>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</si>
  <si>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</si>
  <si>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</si>
  <si>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</si>
  <si>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</si>
  <si>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</si>
  <si>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</si>
  <si>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</si>
  <si>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</si>
  <si>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</si>
  <si>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</si>
  <si>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</si>
  <si>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</si>
  <si>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</si>
  <si>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</si>
  <si>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</si>
  <si>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</si>
  <si>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</si>
  <si>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</si>
  <si>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</si>
  <si>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</si>
  <si>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</si>
  <si>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</si>
  <si>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</si>
  <si>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</si>
  <si>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</si>
  <si>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</si>
  <si>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</si>
  <si>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</si>
  <si>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</si>
  <si>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</si>
  <si>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</si>
  <si>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</si>
  <si>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</si>
  <si>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</si>
  <si>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</si>
  <si>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</si>
  <si>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</si>
  <si>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</si>
  <si>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</si>
  <si>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</si>
  <si>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</si>
  <si>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</si>
  <si>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</si>
  <si>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</si>
  <si>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</si>
  <si>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</si>
  <si>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</si>
  <si>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</si>
  <si>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</si>
  <si>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</si>
  <si>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</si>
  <si>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</si>
  <si>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</si>
  <si>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</si>
  <si>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</si>
  <si>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</si>
  <si>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</si>
  <si>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</si>
  <si>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</si>
  <si>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</si>
  <si>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</si>
  <si>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</si>
  <si>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</si>
  <si>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</si>
  <si>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</si>
  <si>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</si>
  <si>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</si>
  <si>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</si>
  <si>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</si>
  <si>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</si>
  <si>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</si>
  <si>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</si>
  <si>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</si>
  <si>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</si>
  <si>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</si>
  <si>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</si>
  <si>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</si>
  <si>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</si>
  <si>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</si>
  <si>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</si>
  <si>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</si>
  <si>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</si>
  <si>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</si>
  <si>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</si>
  <si>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</si>
  <si>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</si>
  <si>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</si>
  <si>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</si>
  <si>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</si>
  <si>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</si>
  <si>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</si>
  <si>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</si>
  <si>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</si>
  <si>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</si>
  <si>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</si>
  <si>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</si>
  <si>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</si>
  <si>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</si>
  <si>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</si>
  <si>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</si>
  <si>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</si>
  <si>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</si>
  <si>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</si>
  <si>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</si>
  <si>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</si>
  <si>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</si>
  <si>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</si>
  <si>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</si>
  <si>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</si>
  <si>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</si>
  <si>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</si>
  <si>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</si>
  <si>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</si>
  <si>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</si>
  <si>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</si>
  <si>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</si>
  <si>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</si>
  <si>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</si>
  <si>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</si>
  <si>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</si>
  <si>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</si>
  <si>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</si>
  <si>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</si>
  <si>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</si>
  <si>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</si>
  <si>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</si>
  <si>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</si>
  <si>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</si>
  <si>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</si>
  <si>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</si>
  <si>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</si>
  <si>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</si>
  <si>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</si>
  <si>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</si>
  <si>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</si>
  <si>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</si>
  <si>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</si>
  <si>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</si>
  <si>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</si>
  <si>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</si>
  <si>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</si>
  <si>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</si>
  <si>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</si>
  <si>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</si>
  <si>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</si>
  <si>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</si>
  <si>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</si>
  <si>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</si>
  <si>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</si>
  <si>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</si>
  <si>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</si>
  <si>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</si>
  <si>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</si>
  <si>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</si>
  <si>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</si>
  <si>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</si>
  <si>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</si>
  <si>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</si>
  <si>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</si>
  <si>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</si>
  <si>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</si>
  <si>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</si>
  <si>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</si>
  <si>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</si>
  <si>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</si>
  <si>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</si>
  <si>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</si>
  <si>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</si>
  <si>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</si>
  <si>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</si>
  <si>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</si>
  <si>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</si>
  <si>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</si>
  <si>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</si>
  <si>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</si>
  <si>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</si>
  <si>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</si>
  <si>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</si>
  <si>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</si>
  <si>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</si>
  <si>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</si>
  <si>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</si>
  <si>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</si>
  <si>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</si>
  <si>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</si>
  <si>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</si>
  <si>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</si>
  <si>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</si>
  <si>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</si>
  <si>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</si>
  <si>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</si>
  <si>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</si>
  <si>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</si>
  <si>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</si>
  <si>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</si>
  <si>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</si>
  <si>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</si>
  <si>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</si>
  <si>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</si>
  <si>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</si>
  <si>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</si>
  <si>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</si>
  <si>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</si>
  <si>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</si>
  <si>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</si>
  <si>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</si>
  <si>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</si>
  <si>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</si>
  <si>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</si>
  <si>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</si>
  <si>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</si>
  <si>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</si>
  <si>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</si>
  <si>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</si>
  <si>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</si>
  <si>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</si>
  <si>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</si>
  <si>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</si>
  <si>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</si>
  <si>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</si>
  <si>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</si>
  <si>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</si>
  <si>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</si>
  <si>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</si>
  <si>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</si>
  <si>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</si>
  <si>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</si>
  <si>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</si>
  <si>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</si>
  <si>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</si>
  <si>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</si>
  <si>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</si>
  <si>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</si>
  <si>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</si>
  <si>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</si>
  <si>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</si>
  <si>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</si>
  <si>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</si>
  <si>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</si>
  <si>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</si>
  <si>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</si>
  <si>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</si>
  <si>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</si>
  <si>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</si>
  <si>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</si>
  <si>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</si>
  <si>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</si>
  <si>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</si>
  <si>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</si>
  <si>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</si>
  <si>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</si>
  <si>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</si>
  <si>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</si>
  <si>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</si>
  <si>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</si>
  <si>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</si>
  <si>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</si>
  <si>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</si>
  <si>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</si>
  <si>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</si>
  <si>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</si>
  <si>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</si>
  <si>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</si>
  <si>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</si>
  <si>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</si>
  <si>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</si>
  <si>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</si>
  <si>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</si>
  <si>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</si>
  <si>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</si>
  <si>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</si>
  <si>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</si>
  <si>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</si>
  <si>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</si>
  <si>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</si>
  <si>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</si>
  <si>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</si>
  <si>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</si>
  <si>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</si>
  <si>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</si>
  <si>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</si>
  <si>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</si>
  <si>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</si>
  <si>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</si>
  <si>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</si>
  <si>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</si>
  <si>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</si>
  <si>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</si>
  <si>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</si>
  <si>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</si>
  <si>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</si>
  <si>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</si>
  <si>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</si>
  <si>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</si>
  <si>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</si>
  <si>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</si>
  <si>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</si>
  <si>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</si>
  <si>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</si>
  <si>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</si>
  <si>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</si>
  <si>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</si>
  <si>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</si>
  <si>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</si>
  <si>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</si>
  <si>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</si>
  <si>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</si>
  <si>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</si>
  <si>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</si>
  <si>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</si>
  <si>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</si>
  <si>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</si>
  <si>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</si>
  <si>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</si>
  <si>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</si>
  <si>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</si>
  <si>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</si>
  <si>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</si>
  <si>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</si>
  <si>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</si>
  <si>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</si>
  <si>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</si>
  <si>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</si>
  <si>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</si>
  <si>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</si>
  <si>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</si>
  <si>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</si>
  <si>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</si>
  <si>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</si>
  <si>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</si>
  <si>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</si>
  <si>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</si>
  <si>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</si>
  <si>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</si>
  <si>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</si>
  <si>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</si>
  <si>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</si>
  <si>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</si>
  <si>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</si>
  <si>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</si>
  <si>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</si>
  <si>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</si>
  <si>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</si>
  <si>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</si>
  <si>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</si>
  <si>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</si>
  <si>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</si>
  <si>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</si>
  <si>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</si>
  <si>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</si>
  <si>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</si>
  <si>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</si>
  <si>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</si>
  <si>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</si>
  <si>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</si>
  <si>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</si>
  <si>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</si>
  <si>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</si>
  <si>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</si>
  <si>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</si>
  <si>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</si>
  <si>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</si>
  <si>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</si>
  <si>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</si>
  <si>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</si>
  <si>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</si>
  <si>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</si>
  <si>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</si>
  <si>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</si>
  <si>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</si>
  <si>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</si>
  <si>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</si>
  <si>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</si>
  <si>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</si>
  <si>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</si>
  <si>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</si>
  <si>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</si>
  <si>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</si>
  <si>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</si>
  <si>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</si>
  <si>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</si>
  <si>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</si>
  <si>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</si>
  <si>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</si>
  <si>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</si>
  <si>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</si>
  <si>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</si>
  <si>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</si>
  <si>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</si>
  <si>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</si>
  <si>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</si>
  <si>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</si>
  <si>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</si>
  <si>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</si>
  <si>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</si>
  <si>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</si>
  <si>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</si>
  <si>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</si>
  <si>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</si>
  <si>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</si>
  <si>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</si>
  <si>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</si>
  <si>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</si>
  <si>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</si>
  <si>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</si>
  <si>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</si>
  <si>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</si>
  <si>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</si>
  <si>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</si>
  <si>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</si>
  <si>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</si>
  <si>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</si>
  <si>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</si>
  <si>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</si>
  <si>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</si>
  <si>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</si>
  <si>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</si>
  <si>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</si>
  <si>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</si>
  <si>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</si>
  <si>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</si>
  <si>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</si>
  <si>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</si>
  <si>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</si>
  <si>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</si>
  <si>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</si>
  <si>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</si>
  <si>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</si>
  <si>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</si>
  <si>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</si>
  <si>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</si>
  <si>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</si>
  <si>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</si>
  <si>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</si>
  <si>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</si>
  <si>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</si>
  <si>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</si>
  <si>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</si>
  <si>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</si>
  <si>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</si>
  <si>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</si>
  <si>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</si>
  <si>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</si>
  <si>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</si>
  <si>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</si>
  <si>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</si>
  <si>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</si>
  <si>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</si>
  <si>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</si>
  <si>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</si>
  <si>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</si>
  <si>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</si>
  <si>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</si>
  <si>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</si>
  <si>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</si>
  <si>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</si>
  <si>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</si>
  <si>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</si>
  <si>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</si>
  <si>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</si>
  <si>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</si>
  <si>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</si>
  <si>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</si>
  <si>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</si>
  <si>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</si>
  <si>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</si>
  <si>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</si>
  <si>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</si>
  <si>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</si>
  <si>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</si>
  <si>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</si>
  <si>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</si>
  <si>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</si>
  <si>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</si>
  <si>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</si>
  <si>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</si>
  <si>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</si>
  <si>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</si>
  <si>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</si>
  <si>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</si>
  <si>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</si>
  <si>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</si>
  <si>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</si>
  <si>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</si>
  <si>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</si>
  <si>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</si>
  <si>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</si>
  <si>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</si>
  <si>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</si>
  <si>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</si>
  <si>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</si>
  <si>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</si>
  <si>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</si>
  <si>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</si>
  <si>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</si>
  <si>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</si>
  <si>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</si>
  <si>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</si>
  <si>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</si>
  <si>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</si>
  <si>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</si>
  <si>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</si>
  <si>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</si>
  <si>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</si>
  <si>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</si>
  <si>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</si>
  <si>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</si>
  <si>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</si>
  <si>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</si>
  <si>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</si>
  <si>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</si>
  <si>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</si>
  <si>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</si>
  <si>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</si>
  <si>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</si>
  <si>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</si>
  <si>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</si>
  <si>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</si>
  <si>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</si>
  <si>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</si>
  <si>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</si>
  <si>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</si>
  <si>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</si>
  <si>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</si>
  <si>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</si>
  <si>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</si>
  <si>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</si>
  <si>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</si>
  <si>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</si>
  <si>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</si>
  <si>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</si>
  <si>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</si>
  <si>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</si>
  <si>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</si>
  <si>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</si>
  <si>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</si>
  <si>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</si>
  <si>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</si>
  <si>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</si>
  <si>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</si>
  <si>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</si>
  <si>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</si>
  <si>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</si>
  <si>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</si>
  <si>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</si>
  <si>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</si>
  <si>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</si>
  <si>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</si>
  <si>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</si>
  <si>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</si>
  <si>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</si>
  <si>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</si>
  <si>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</si>
  <si>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</si>
  <si>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</si>
  <si>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</si>
  <si>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</si>
  <si>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</si>
  <si>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</si>
  <si>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</si>
  <si>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</si>
  <si>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</si>
  <si>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</si>
  <si>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</si>
  <si>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</si>
  <si>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</si>
  <si>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</si>
  <si>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</si>
  <si>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</si>
  <si>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</si>
  <si>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</si>
  <si>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</si>
  <si>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</si>
  <si>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</si>
  <si>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</si>
  <si>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</si>
  <si>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</si>
  <si>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</si>
  <si>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</si>
  <si>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</si>
  <si>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</si>
  <si>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</si>
  <si>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</si>
  <si>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</si>
  <si>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</si>
  <si>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</si>
  <si>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</si>
  <si>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</si>
  <si>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</si>
  <si>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</si>
  <si>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</si>
  <si>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</si>
  <si>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</si>
  <si>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</si>
  <si>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</si>
  <si>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</si>
  <si>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</si>
  <si>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</si>
  <si>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</si>
  <si>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</si>
  <si>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</si>
  <si>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</si>
  <si>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</si>
  <si>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</si>
  <si>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</si>
  <si>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</si>
  <si>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</si>
  <si>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</si>
  <si>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</si>
  <si>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</si>
  <si>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</si>
  <si>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</si>
  <si>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</si>
  <si>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</si>
  <si>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</si>
  <si>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</si>
  <si>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</si>
  <si>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</si>
  <si>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</si>
  <si>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</si>
  <si>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</si>
  <si>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</si>
  <si>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</si>
  <si>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</si>
  <si>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</si>
  <si>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</si>
  <si>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</si>
  <si>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</si>
  <si>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</si>
  <si>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</si>
  <si>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</si>
  <si>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</si>
  <si>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</si>
  <si>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</si>
  <si>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</si>
  <si>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</si>
  <si>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</si>
  <si>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</si>
  <si>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</si>
  <si>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</si>
  <si>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</si>
  <si>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</si>
  <si>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</si>
  <si>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</si>
  <si>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</si>
  <si>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</si>
  <si>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</si>
  <si>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</si>
  <si>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</si>
  <si>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</si>
  <si>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</si>
  <si>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</si>
  <si>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</si>
  <si>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</si>
  <si>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</si>
  <si>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</si>
  <si>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</si>
  <si>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</si>
  <si>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</si>
  <si>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</si>
  <si>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</si>
  <si>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</si>
  <si>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</si>
  <si>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</si>
  <si>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</si>
  <si>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</si>
  <si>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</si>
  <si>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</si>
  <si>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</si>
  <si>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</si>
  <si>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</si>
  <si>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</si>
  <si>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</si>
  <si>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</si>
  <si>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</si>
  <si>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</si>
  <si>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</si>
  <si>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</si>
  <si>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</si>
  <si>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</si>
  <si>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</si>
  <si>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</si>
  <si>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</si>
  <si>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</si>
  <si>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</si>
  <si>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</si>
  <si>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</si>
  <si>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</si>
  <si>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</si>
  <si>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</si>
  <si>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</si>
  <si>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</si>
  <si>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</si>
  <si>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</si>
  <si>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</si>
  <si>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</si>
  <si>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</si>
  <si>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</si>
  <si>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</si>
  <si>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</si>
  <si>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</si>
  <si>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</si>
  <si>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</si>
  <si>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</si>
  <si>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</si>
  <si>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</si>
  <si>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</si>
  <si>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</si>
  <si>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</si>
  <si>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</si>
  <si>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</si>
  <si>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</si>
  <si>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</si>
  <si>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</si>
  <si>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</si>
  <si>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</si>
  <si>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</si>
  <si>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</si>
  <si>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</si>
  <si>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</si>
  <si>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</si>
  <si>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</si>
  <si>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</si>
  <si>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</si>
  <si>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</si>
  <si>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</si>
  <si>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</si>
  <si>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</si>
  <si>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</si>
  <si>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</si>
  <si>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</si>
  <si>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</si>
  <si>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</si>
  <si>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</si>
  <si>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</si>
  <si>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</si>
  <si>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</si>
  <si>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</si>
  <si>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</si>
  <si>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</si>
  <si>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</si>
  <si>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</si>
  <si>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</si>
  <si>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</si>
  <si>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</si>
  <si>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</si>
  <si>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</si>
  <si>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</si>
  <si>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</si>
  <si>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</si>
  <si>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</si>
  <si>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</si>
  <si>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</si>
  <si>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</si>
  <si>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</si>
  <si>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</si>
  <si>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</si>
  <si>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</si>
  <si>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</si>
  <si>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</si>
  <si>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</si>
  <si>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</si>
  <si>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</si>
  <si>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</si>
  <si>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</si>
  <si>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</si>
  <si>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</si>
  <si>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</si>
  <si>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</si>
  <si>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</si>
  <si>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</si>
  <si>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</si>
  <si>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</si>
  <si>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</si>
  <si>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</si>
  <si>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</si>
  <si>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</si>
  <si>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</si>
  <si>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</si>
  <si>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</si>
  <si>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</si>
  <si>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</si>
  <si>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</si>
  <si>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</si>
  <si>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</si>
  <si>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</si>
  <si>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</si>
  <si>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</si>
  <si>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</si>
  <si>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</si>
  <si>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</si>
  <si>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</si>
  <si>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</si>
  <si>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</si>
  <si>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</si>
  <si>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</si>
  <si>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</si>
  <si>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</si>
  <si>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</si>
  <si>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</si>
  <si>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</si>
  <si>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</si>
  <si>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</si>
  <si>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</si>
  <si>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</si>
  <si>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</si>
  <si>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</si>
  <si>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</si>
  <si>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</si>
  <si>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</si>
  <si>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</si>
  <si>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</si>
  <si>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</si>
  <si>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</si>
  <si>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</si>
  <si>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</si>
  <si>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</si>
  <si>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</si>
  <si>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</si>
  <si>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</si>
  <si>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</si>
  <si>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</si>
  <si>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</si>
  <si>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</si>
  <si>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</si>
  <si>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</si>
  <si>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</si>
  <si>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</si>
  <si>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</si>
  <si>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</si>
  <si>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</si>
  <si>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</si>
  <si>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</si>
  <si>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</si>
  <si>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</si>
  <si>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</si>
  <si>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</si>
  <si>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</si>
  <si>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</si>
  <si>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</si>
  <si>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</si>
  <si>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</si>
  <si>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</si>
  <si>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</si>
  <si>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</si>
  <si>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</si>
  <si>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</si>
  <si>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</si>
  <si>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</si>
  <si>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</si>
  <si>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</si>
  <si>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</si>
  <si>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</si>
  <si>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</si>
  <si>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</si>
  <si>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</si>
  <si>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</si>
  <si>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</si>
  <si>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</si>
  <si>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</si>
  <si>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</si>
  <si>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</si>
  <si>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</si>
  <si>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</si>
  <si>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</si>
  <si>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</si>
  <si>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</si>
  <si>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</si>
  <si>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</si>
  <si>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</si>
  <si>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</si>
  <si>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</si>
  <si>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</si>
  <si>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</si>
  <si>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</si>
  <si>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</si>
  <si>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</si>
  <si>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</si>
  <si>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</si>
  <si>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</si>
  <si>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</si>
  <si>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</si>
  <si>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</si>
  <si>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</si>
  <si>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</si>
  <si>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</si>
  <si>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</si>
  <si>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</si>
  <si>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</si>
  <si>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</si>
  <si>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</si>
  <si>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</si>
  <si>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</si>
  <si>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</si>
  <si>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</si>
  <si>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</si>
  <si>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</si>
  <si>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</si>
  <si>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</si>
  <si>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</si>
  <si>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</si>
  <si>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</si>
  <si>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</si>
  <si>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</si>
  <si>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</si>
  <si>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</si>
  <si>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</si>
  <si>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</si>
  <si>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</si>
  <si>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</si>
  <si>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</si>
  <si>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</si>
  <si>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</si>
  <si>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</si>
  <si>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</si>
  <si>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</si>
  <si>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</si>
  <si>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</si>
  <si>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</si>
  <si>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</si>
  <si>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</si>
  <si>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</si>
  <si>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</si>
  <si>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</si>
  <si>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</si>
  <si>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</si>
  <si>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</si>
  <si>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</si>
  <si>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</si>
  <si>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</si>
  <si>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</si>
  <si>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</si>
  <si>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</si>
  <si>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</si>
  <si>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</si>
  <si>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</si>
  <si>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</si>
  <si>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</si>
  <si>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</si>
  <si>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</si>
  <si>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</si>
  <si>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</si>
  <si>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</si>
  <si>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</si>
  <si>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</si>
  <si>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</si>
  <si>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</si>
  <si>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</si>
  <si>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</si>
  <si>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</si>
  <si>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</si>
  <si>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</si>
  <si>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</si>
  <si>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</si>
  <si>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</si>
  <si>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</si>
  <si>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</si>
  <si>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</si>
  <si>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</si>
  <si>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</si>
  <si>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</si>
  <si>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</si>
  <si>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</si>
  <si>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</si>
  <si>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</si>
  <si>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</si>
  <si>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</si>
  <si>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</si>
  <si>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</si>
  <si>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</si>
  <si>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</si>
  <si>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</si>
  <si>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</si>
  <si>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</si>
  <si>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</si>
  <si>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</si>
  <si>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</si>
  <si>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</si>
  <si>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</si>
  <si>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</si>
  <si>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</si>
  <si>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</si>
  <si>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</si>
  <si>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</si>
  <si>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</si>
  <si>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</si>
  <si>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</si>
  <si>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</si>
  <si>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</si>
  <si>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</si>
  <si>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</si>
  <si>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</si>
  <si>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</si>
  <si>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</si>
  <si>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</si>
  <si>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</si>
  <si>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</si>
  <si>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</si>
  <si>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</si>
  <si>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</si>
  <si>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</si>
  <si>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</si>
  <si>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</si>
  <si>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</si>
  <si>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</si>
  <si>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</si>
  <si>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</si>
  <si>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</si>
  <si>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</si>
  <si>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</si>
  <si>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</si>
  <si>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</si>
  <si>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</si>
  <si>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</si>
  <si>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</si>
  <si>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</si>
  <si>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</si>
  <si>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</si>
  <si>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</si>
  <si>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</si>
  <si>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</si>
  <si>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</si>
  <si>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</si>
  <si>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</si>
  <si>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</si>
  <si>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</si>
  <si>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</si>
  <si>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</si>
  <si>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</si>
  <si>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</si>
  <si>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</si>
  <si>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</si>
  <si>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</si>
  <si>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</si>
  <si>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</si>
  <si>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</si>
  <si>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</si>
  <si>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</si>
  <si>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</si>
  <si>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</si>
  <si>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</si>
  <si>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</si>
  <si>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</si>
  <si>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</si>
  <si>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</si>
  <si>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</si>
  <si>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</si>
  <si>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</si>
  <si>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</si>
  <si>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</si>
  <si>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</si>
  <si>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</si>
  <si>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</si>
  <si>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</si>
  <si>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</si>
  <si>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</si>
  <si>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</si>
  <si>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</si>
  <si>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</si>
  <si>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</si>
  <si>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</si>
  <si>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</si>
  <si>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</si>
  <si>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</si>
  <si>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</si>
  <si>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</si>
  <si>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</si>
  <si>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</si>
  <si>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</si>
  <si>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</si>
  <si>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</si>
  <si>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</si>
  <si>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</si>
  <si>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</si>
  <si>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</si>
  <si>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</si>
  <si>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</si>
  <si>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</si>
  <si>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</si>
  <si>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</si>
  <si>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</si>
  <si>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</si>
  <si>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</si>
  <si>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</si>
  <si>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</si>
  <si>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</si>
  <si>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</si>
  <si>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</si>
  <si>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</si>
  <si>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</si>
  <si>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</si>
  <si>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</si>
  <si>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</si>
  <si>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</si>
  <si>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</si>
  <si>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</si>
  <si>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</si>
  <si>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</si>
  <si>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</si>
  <si>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</si>
  <si>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</si>
  <si>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</si>
  <si>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</si>
  <si>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</si>
  <si>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</si>
  <si>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</si>
  <si>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</si>
  <si>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</si>
  <si>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</si>
  <si>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</si>
  <si>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</si>
  <si>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</si>
  <si>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</si>
  <si>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</si>
  <si>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</si>
  <si>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</si>
  <si>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</si>
  <si>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</si>
  <si>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</si>
  <si>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</si>
  <si>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</si>
  <si>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</si>
  <si>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</si>
  <si>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</si>
  <si>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</si>
  <si>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</si>
  <si>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</si>
  <si>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</si>
  <si>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</si>
  <si>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</si>
  <si>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</si>
  <si>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</si>
  <si>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</si>
  <si>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</si>
  <si>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</si>
  <si>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</si>
  <si>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</si>
  <si>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</si>
  <si>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</si>
  <si>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</si>
  <si>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</si>
  <si>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</si>
  <si>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</si>
  <si>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</si>
  <si>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</si>
  <si>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</si>
  <si>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</si>
  <si>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</si>
  <si>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</si>
  <si>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</si>
  <si>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</si>
  <si>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</si>
  <si>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</si>
  <si>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</si>
  <si>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</si>
  <si>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</si>
  <si>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</si>
  <si>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</si>
  <si>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</si>
  <si>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</si>
  <si>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</si>
  <si>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</si>
  <si>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</si>
  <si>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</si>
  <si>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</si>
  <si>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</si>
  <si>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</si>
  <si>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</si>
  <si>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</si>
  <si>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</si>
  <si>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</si>
  <si>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</si>
  <si>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</si>
  <si>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</si>
  <si>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</si>
  <si>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</si>
  <si>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</si>
  <si>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</si>
  <si>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</si>
  <si>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</si>
  <si>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</si>
  <si>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</si>
  <si>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</si>
  <si>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</si>
  <si>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</si>
  <si>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</si>
  <si>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</si>
  <si>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</si>
  <si>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</si>
  <si>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</si>
  <si>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</si>
  <si>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</si>
  <si>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</si>
  <si>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</si>
  <si>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</si>
  <si>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</si>
  <si>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</si>
  <si>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</si>
  <si>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</si>
  <si>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</si>
  <si>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</si>
  <si>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</si>
  <si>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</si>
  <si>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</si>
  <si>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</si>
  <si>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</si>
  <si>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</si>
  <si>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</si>
  <si>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</si>
  <si>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</si>
  <si>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</si>
  <si>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</si>
  <si>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</si>
  <si>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</si>
  <si>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</si>
  <si>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</si>
  <si>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</si>
  <si>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</si>
  <si>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</si>
  <si>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</si>
  <si>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</si>
  <si>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</si>
  <si>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</si>
  <si>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</si>
  <si>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</si>
  <si>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</si>
  <si>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</si>
  <si>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</si>
  <si>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</si>
  <si>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</si>
  <si>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</si>
  <si>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</si>
  <si>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</si>
  <si>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</si>
  <si>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</si>
  <si>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</si>
  <si>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</si>
  <si>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</si>
  <si>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</si>
  <si>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</si>
  <si>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</si>
  <si>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</si>
  <si>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</si>
  <si>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</si>
  <si>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</si>
  <si>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</si>
  <si>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</si>
  <si>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</si>
  <si>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</si>
  <si>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</si>
  <si>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</si>
  <si>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</si>
  <si>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</si>
  <si>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</si>
  <si>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</si>
  <si>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</si>
  <si>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</si>
  <si>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</si>
  <si>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</si>
  <si>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</si>
  <si>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</si>
  <si>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</si>
  <si>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</si>
  <si>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</si>
  <si>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</si>
  <si>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</si>
  <si>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</si>
  <si>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</si>
  <si>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</si>
  <si>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</si>
  <si>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</si>
  <si>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</si>
  <si>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</si>
  <si>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</si>
  <si>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</si>
  <si>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</si>
  <si>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</si>
  <si>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</si>
  <si>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</si>
  <si>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</si>
  <si>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</si>
  <si>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</si>
  <si>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</si>
  <si>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</si>
  <si>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</si>
  <si>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</si>
  <si>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</si>
  <si>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</si>
  <si>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</si>
  <si>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</si>
  <si>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</si>
  <si>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</si>
  <si>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</si>
  <si>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</si>
  <si>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</si>
  <si>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</si>
  <si>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</si>
  <si>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</si>
  <si>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</si>
  <si>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</si>
  <si>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</si>
  <si>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</si>
  <si>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</si>
  <si>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</si>
  <si>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</si>
  <si>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</si>
  <si>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</si>
  <si>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</si>
  <si>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</si>
  <si>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</si>
  <si>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</si>
  <si>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</si>
  <si>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</si>
  <si>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</si>
  <si>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</si>
  <si>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</si>
  <si>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</si>
  <si>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</si>
  <si>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</si>
  <si>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</si>
  <si>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</si>
  <si>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</si>
  <si>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</si>
  <si>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</si>
  <si>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</si>
  <si>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</si>
  <si>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</si>
  <si>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</si>
  <si>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</si>
  <si>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</si>
  <si>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</si>
  <si>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</si>
  <si>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</si>
  <si>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</si>
  <si>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</si>
  <si>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</si>
  <si>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</si>
  <si>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</si>
  <si>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</si>
  <si>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</si>
  <si>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</si>
  <si>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</si>
  <si>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</si>
  <si>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</si>
  <si>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</si>
  <si>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</si>
  <si>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</si>
  <si>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</si>
  <si>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</si>
  <si>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</si>
  <si>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</si>
  <si>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</si>
  <si>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</si>
  <si>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</si>
  <si>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</si>
  <si>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</si>
  <si>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</si>
  <si>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</si>
  <si>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</si>
  <si>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</si>
  <si>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</si>
  <si>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</si>
  <si>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</si>
  <si>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</si>
  <si>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</si>
  <si>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</si>
  <si>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</si>
  <si>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</si>
  <si>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</si>
  <si>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</si>
  <si>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</si>
  <si>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</si>
  <si>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</si>
  <si>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</si>
  <si>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</si>
  <si>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</si>
  <si>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</si>
  <si>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</si>
  <si>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</si>
  <si>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</si>
  <si>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</si>
  <si>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</si>
  <si>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</si>
  <si>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</si>
  <si>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</si>
  <si>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</si>
  <si>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</si>
  <si>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</si>
  <si>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</si>
  <si>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</si>
  <si>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</si>
  <si>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</si>
  <si>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</si>
  <si>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</si>
  <si>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</si>
  <si>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</si>
  <si>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</si>
  <si>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</si>
  <si>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</si>
  <si>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</si>
  <si>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</si>
  <si>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</si>
  <si>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</si>
  <si>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</si>
  <si>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</si>
  <si>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</si>
  <si>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</si>
  <si>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</si>
  <si>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</si>
  <si>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</si>
  <si>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</si>
  <si>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</si>
  <si>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</si>
  <si>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</si>
  <si>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</si>
  <si>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</si>
  <si>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</si>
  <si>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</si>
  <si>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</si>
  <si>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</si>
  <si>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</si>
  <si>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</si>
  <si>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</si>
  <si>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</si>
  <si>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</si>
  <si>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</si>
  <si>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</si>
  <si>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</si>
  <si>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</si>
  <si>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</si>
  <si>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</si>
  <si>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</si>
  <si>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</si>
  <si>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</si>
  <si>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</si>
  <si>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</si>
  <si>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</si>
  <si>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</si>
  <si>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</si>
  <si>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</si>
  <si>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</si>
  <si>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</si>
  <si>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</si>
  <si>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</si>
  <si>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</si>
  <si>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</si>
  <si>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</si>
  <si>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</si>
  <si>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</si>
  <si>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</si>
  <si>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</si>
  <si>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</si>
  <si>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</si>
  <si>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</si>
  <si>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</si>
  <si>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</si>
  <si>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</si>
  <si>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</si>
  <si>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</si>
  <si>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</si>
  <si>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</si>
  <si>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</si>
  <si>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</si>
  <si>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</si>
  <si>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</si>
  <si>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</si>
  <si>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</si>
  <si>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</si>
  <si>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</si>
  <si>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</si>
  <si>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</si>
  <si>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</si>
  <si>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</si>
  <si>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</si>
  <si>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</si>
  <si>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</si>
  <si>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</si>
  <si>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</si>
  <si>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</si>
  <si>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</si>
  <si>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</si>
  <si>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</si>
  <si>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</si>
  <si>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</si>
  <si>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</si>
  <si>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</si>
  <si>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</si>
  <si>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</si>
  <si>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</si>
  <si>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</si>
  <si>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</si>
  <si>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</si>
  <si>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</si>
  <si>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</si>
  <si>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</si>
  <si>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</si>
  <si>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</si>
  <si>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</si>
  <si>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</si>
  <si>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</si>
  <si>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</si>
  <si>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</si>
  <si>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</si>
  <si>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</si>
  <si>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</si>
  <si>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</si>
  <si>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</si>
  <si>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</si>
  <si>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</si>
  <si>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</si>
  <si>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</si>
  <si>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</si>
  <si>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</si>
  <si>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</si>
  <si>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</si>
  <si>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</si>
  <si>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</si>
  <si>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</si>
  <si>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</si>
  <si>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</si>
  <si>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</si>
  <si>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</si>
  <si>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</si>
  <si>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</si>
  <si>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</si>
  <si>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</si>
  <si>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</si>
  <si>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</si>
  <si>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</si>
  <si>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</si>
  <si>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</si>
  <si>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</si>
  <si>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</si>
  <si>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</si>
  <si>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</si>
  <si>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</si>
  <si>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</si>
  <si>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</si>
  <si>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</si>
  <si>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</si>
  <si>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</si>
  <si>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</si>
  <si>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</si>
  <si>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</si>
  <si>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</si>
  <si>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</si>
  <si>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</si>
  <si>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</si>
  <si>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</si>
  <si>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</si>
  <si>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</si>
  <si>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</si>
  <si>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</si>
  <si>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</si>
  <si>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</si>
  <si>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</si>
  <si>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</si>
  <si>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</si>
  <si>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</si>
  <si>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</si>
  <si>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</si>
  <si>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</si>
  <si>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</si>
  <si>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</si>
  <si>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</si>
  <si>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</si>
  <si>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</si>
  <si>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</si>
  <si>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</si>
  <si>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</si>
  <si>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</si>
  <si>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</si>
  <si>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</si>
  <si>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</si>
  <si>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</si>
  <si>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</si>
  <si>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</si>
  <si>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</si>
  <si>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</si>
  <si>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</si>
  <si>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</si>
  <si>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</si>
  <si>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</si>
  <si>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</si>
  <si>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</si>
  <si>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</si>
  <si>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</si>
  <si>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</si>
  <si>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</si>
  <si>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</si>
  <si>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</si>
  <si>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</si>
  <si>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</si>
  <si>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</si>
  <si>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</si>
  <si>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</si>
  <si>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</si>
  <si>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</si>
  <si>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</si>
  <si>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</si>
  <si>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</si>
  <si>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</si>
  <si>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</si>
  <si>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</si>
  <si>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</si>
  <si>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</si>
  <si>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</si>
  <si>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</si>
  <si>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</si>
  <si>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</si>
  <si>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</si>
  <si>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</si>
  <si>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</si>
  <si>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</si>
  <si>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</si>
  <si>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</si>
  <si>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</si>
  <si>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</si>
  <si>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</si>
  <si>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</si>
  <si>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</si>
  <si>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</si>
  <si>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</si>
  <si>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</si>
  <si>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</si>
  <si>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</si>
  <si>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</si>
  <si>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</si>
  <si>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</si>
  <si>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</si>
  <si>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</si>
  <si>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</si>
  <si>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</si>
  <si>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</si>
  <si>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</si>
  <si>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</si>
  <si>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</si>
  <si>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</si>
  <si>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</si>
  <si>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</si>
  <si>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</si>
  <si>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</si>
  <si>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</si>
  <si>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</si>
  <si>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</si>
  <si>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</si>
  <si>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</si>
  <si>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</si>
  <si>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</si>
  <si>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</si>
  <si>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</si>
  <si>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</si>
  <si>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</si>
  <si>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</si>
  <si>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</si>
  <si>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</si>
  <si>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</si>
  <si>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</si>
  <si>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</si>
  <si>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</si>
  <si>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</si>
  <si>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</si>
  <si>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</si>
  <si>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</si>
  <si>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</si>
  <si>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</si>
  <si>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</si>
  <si>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</si>
  <si>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</si>
  <si>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</si>
  <si>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</si>
  <si>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</si>
  <si>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</si>
  <si>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</si>
  <si>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</si>
  <si>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</si>
  <si>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</si>
  <si>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</si>
  <si>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</si>
  <si>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</si>
  <si>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</si>
  <si>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</si>
  <si>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</si>
  <si>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</si>
  <si>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</si>
  <si>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</si>
  <si>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</si>
  <si>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</si>
  <si>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</si>
  <si>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</si>
  <si>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</si>
  <si>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</si>
  <si>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</si>
  <si>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</si>
  <si>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</si>
  <si>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</si>
  <si>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</si>
  <si>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</si>
  <si>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</si>
  <si>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</si>
  <si>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</si>
  <si>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</si>
  <si>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</si>
  <si>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</si>
  <si>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</si>
  <si>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</si>
  <si>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</si>
  <si>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</si>
  <si>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</si>
  <si>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</si>
  <si>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</si>
  <si>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</si>
  <si>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</si>
  <si>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</si>
  <si>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</si>
  <si>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</si>
  <si>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</si>
  <si>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</si>
  <si>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</si>
  <si>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</si>
  <si>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</si>
  <si>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</si>
  <si>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</si>
  <si>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</si>
  <si>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</si>
  <si>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</si>
  <si>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</si>
  <si>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</si>
  <si>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</si>
  <si>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</si>
  <si>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</si>
  <si>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</si>
  <si>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</si>
  <si>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</si>
  <si>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</si>
  <si>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</si>
  <si>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</si>
  <si>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</si>
  <si>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</si>
  <si>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</si>
  <si>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</si>
  <si>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</si>
  <si>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</si>
  <si>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</si>
  <si>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</si>
  <si>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</si>
  <si>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</si>
  <si>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</si>
  <si>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</si>
  <si>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</si>
  <si>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</si>
  <si>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</si>
  <si>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</si>
  <si>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</si>
  <si>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</si>
  <si>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</si>
  <si>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</si>
  <si>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</si>
  <si>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</si>
  <si>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</si>
  <si>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</si>
  <si>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</si>
  <si>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</si>
  <si>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</si>
  <si>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</si>
  <si>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</si>
  <si>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</si>
  <si>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</si>
  <si>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</si>
  <si>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</si>
  <si>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</si>
  <si>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</si>
  <si>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</si>
  <si>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</si>
  <si>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</si>
  <si>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</si>
  <si>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</si>
  <si>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</si>
  <si>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</si>
  <si>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</si>
  <si>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</si>
  <si>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</si>
  <si>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</si>
  <si>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</si>
  <si>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</si>
  <si>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</si>
  <si>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</si>
  <si>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</si>
  <si>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</si>
  <si>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</si>
  <si>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</si>
  <si>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</si>
  <si>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</si>
  <si>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</si>
  <si>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</si>
  <si>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</si>
  <si>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</si>
  <si>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</si>
  <si>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</si>
  <si>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</si>
  <si>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</si>
  <si>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</si>
  <si>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</si>
  <si>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</si>
  <si>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</si>
  <si>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</si>
  <si>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</si>
  <si>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</si>
  <si>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</si>
  <si>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</si>
  <si>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</si>
  <si>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</si>
  <si>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</si>
  <si>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</si>
  <si>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</si>
  <si>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</si>
  <si>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</si>
  <si>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</si>
  <si>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</si>
  <si>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</si>
  <si>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</si>
  <si>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</si>
  <si>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</si>
  <si>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</si>
  <si>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</si>
  <si>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</si>
  <si>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</si>
  <si>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</si>
  <si>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</si>
  <si>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</si>
  <si>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</si>
  <si>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</si>
  <si>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</si>
  <si>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</si>
  <si>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</si>
  <si>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</si>
  <si>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</si>
  <si>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</si>
  <si>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</si>
  <si>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</si>
  <si>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</si>
  <si>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</si>
  <si>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</si>
  <si>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</si>
  <si>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</si>
  <si>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</si>
  <si>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</si>
  <si>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</si>
  <si>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</si>
  <si>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</si>
  <si>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</si>
  <si>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</si>
  <si>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</si>
  <si>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</si>
  <si>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</si>
  <si>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</si>
  <si>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</si>
  <si>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</si>
  <si>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</si>
  <si>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</si>
  <si>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</si>
  <si>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</si>
  <si>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</si>
  <si>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</si>
  <si>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</si>
  <si>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</si>
  <si>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</si>
  <si>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</si>
  <si>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</si>
  <si>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</si>
  <si>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</si>
  <si>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</si>
  <si>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</si>
  <si>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</si>
  <si>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</si>
  <si>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</si>
  <si>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</si>
  <si>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</si>
  <si>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</si>
  <si>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</si>
  <si>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</si>
  <si>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</si>
  <si>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</si>
  <si>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</si>
  <si>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</si>
  <si>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</si>
  <si>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</si>
  <si>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</si>
  <si>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</si>
  <si>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</si>
  <si>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</si>
  <si>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</si>
  <si>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</si>
  <si>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</si>
  <si>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</si>
  <si>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</si>
  <si>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</si>
  <si>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</si>
  <si>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</si>
  <si>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</si>
  <si>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</si>
  <si>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</si>
  <si>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</si>
  <si>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</si>
  <si>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</si>
  <si>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</si>
  <si>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</si>
  <si>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</si>
  <si>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</si>
  <si>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</si>
  <si>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</si>
  <si>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</si>
  <si>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</si>
  <si>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</si>
  <si>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</si>
  <si>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</si>
  <si>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</si>
  <si>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</si>
  <si>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</si>
  <si>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</si>
  <si>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</si>
  <si>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</si>
  <si>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</si>
  <si>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</si>
  <si>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</si>
  <si>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</si>
  <si>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</si>
  <si>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</si>
  <si>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</si>
  <si>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</si>
  <si>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</si>
  <si>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</si>
  <si>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</si>
  <si>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</si>
  <si>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</si>
  <si>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</si>
  <si>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</si>
  <si>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</si>
  <si>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</si>
  <si>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</si>
  <si>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</si>
  <si>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</si>
  <si>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</si>
  <si>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</si>
  <si>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</si>
  <si>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</si>
  <si>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</si>
  <si>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</si>
  <si>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</si>
  <si>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</si>
  <si>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</si>
  <si>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</si>
  <si>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</si>
  <si>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</si>
  <si>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</si>
  <si>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</si>
  <si>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</si>
  <si>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</si>
  <si>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</si>
  <si>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</si>
  <si>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</si>
  <si>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</si>
  <si>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</si>
  <si>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</si>
  <si>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</si>
  <si>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</si>
  <si>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</si>
  <si>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</si>
  <si>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</si>
  <si>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</si>
  <si>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</si>
  <si>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</si>
  <si>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</si>
  <si>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</si>
  <si>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</si>
  <si>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</si>
  <si>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</si>
  <si>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</si>
  <si>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</si>
  <si>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</si>
  <si>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</si>
  <si>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</si>
  <si>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</si>
  <si>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</si>
  <si>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</si>
  <si>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</si>
  <si>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</si>
  <si>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</si>
  <si>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</si>
  <si>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</si>
  <si>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</si>
  <si>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</si>
  <si>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</si>
  <si>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</si>
  <si>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</si>
  <si>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</si>
  <si>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</si>
  <si>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</si>
  <si>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</si>
  <si>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</si>
  <si>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</si>
  <si>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</si>
  <si>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</si>
  <si>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</si>
  <si>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</si>
  <si>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</si>
  <si>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</si>
  <si>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</si>
  <si>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</si>
  <si>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</si>
  <si>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</si>
  <si>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</si>
  <si>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</si>
  <si>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</si>
  <si>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</si>
  <si>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</si>
  <si>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</si>
  <si>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</si>
  <si>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</si>
  <si>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</si>
  <si>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</si>
  <si>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</si>
  <si>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</si>
  <si>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</si>
  <si>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</si>
  <si>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</si>
  <si>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</si>
  <si>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</si>
  <si>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</si>
  <si>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</si>
  <si>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</si>
  <si>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</si>
  <si>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</si>
  <si>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</si>
  <si>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</si>
  <si>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</si>
  <si>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</si>
  <si>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</si>
  <si>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</si>
  <si>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</si>
  <si>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</si>
  <si>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</si>
  <si>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</si>
  <si>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</si>
  <si>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</si>
  <si>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</si>
  <si>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</si>
  <si>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</si>
  <si>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</si>
  <si>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</si>
  <si>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</si>
  <si>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</si>
  <si>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</si>
  <si>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</si>
  <si>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</si>
  <si>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</si>
  <si>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</si>
  <si>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</si>
  <si>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</si>
  <si>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</si>
  <si>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</si>
  <si>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</si>
  <si>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</si>
  <si>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</si>
  <si>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</si>
  <si>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</si>
  <si>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</si>
  <si>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</si>
  <si>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</si>
  <si>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</si>
  <si>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</si>
  <si>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</si>
  <si>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</si>
  <si>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</si>
  <si>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</si>
  <si>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</si>
  <si>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</si>
  <si>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</si>
  <si>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</si>
  <si>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</si>
  <si>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</si>
  <si>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</si>
  <si>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</si>
  <si>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</si>
  <si>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</si>
  <si>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</si>
  <si>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</si>
  <si>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</si>
  <si>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</si>
  <si>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</si>
  <si>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</si>
  <si>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</si>
  <si>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</si>
  <si>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</si>
  <si>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</si>
  <si>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</si>
  <si>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</si>
  <si>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</si>
  <si>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</si>
  <si>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</si>
  <si>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</si>
  <si>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</si>
  <si>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</si>
  <si>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</si>
  <si>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</si>
  <si>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</si>
  <si>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</si>
  <si>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</si>
  <si>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</si>
  <si>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</si>
  <si>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</si>
  <si>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</si>
  <si>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</si>
  <si>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</si>
  <si>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</si>
  <si>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</si>
  <si>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</si>
  <si>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</si>
  <si>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</si>
  <si>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</si>
  <si>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</si>
  <si>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</si>
  <si>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</si>
  <si>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</si>
  <si>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</si>
  <si>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</si>
  <si>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</si>
  <si>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</si>
  <si>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</si>
  <si>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</si>
  <si>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</si>
  <si>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</si>
  <si>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</si>
  <si>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</si>
  <si>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</si>
  <si>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</si>
  <si>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</si>
  <si>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</si>
  <si>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</si>
  <si>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</si>
  <si>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</si>
  <si>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</si>
  <si>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</si>
  <si>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</si>
  <si>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</si>
  <si>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</si>
  <si>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</si>
  <si>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</si>
  <si>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</si>
  <si>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</si>
  <si>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</si>
  <si>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</si>
  <si>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</si>
  <si>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</si>
  <si>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</si>
  <si>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</si>
  <si>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</si>
  <si>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</si>
  <si>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</si>
  <si>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</si>
  <si>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</si>
  <si>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</si>
  <si>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</si>
  <si>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</si>
  <si>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</si>
  <si>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</si>
  <si>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</si>
  <si>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</si>
  <si>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</si>
  <si>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</si>
  <si>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</si>
  <si>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</si>
  <si>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</si>
  <si>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</si>
  <si>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</si>
  <si>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</si>
  <si>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</si>
  <si>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</si>
  <si>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</si>
  <si>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</si>
  <si>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</si>
  <si>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</si>
  <si>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</si>
  <si>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</si>
  <si>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</si>
  <si>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</si>
  <si>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</si>
  <si>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</si>
  <si>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</si>
  <si>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</si>
  <si>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</si>
  <si>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</si>
  <si>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</si>
  <si>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</si>
  <si>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</si>
  <si>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</si>
  <si>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</si>
  <si>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</si>
  <si>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</si>
  <si>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</si>
  <si>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</si>
  <si>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</si>
  <si>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</si>
  <si>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</si>
  <si>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</si>
  <si>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</si>
  <si>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</si>
  <si>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</si>
  <si>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</si>
  <si>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</si>
  <si>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</si>
  <si>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</si>
  <si>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</si>
  <si>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</si>
  <si>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</si>
  <si>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</si>
  <si>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</si>
  <si>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</si>
  <si>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</si>
  <si>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</si>
  <si>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</si>
  <si>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</si>
  <si>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</si>
  <si>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</si>
  <si>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</si>
  <si>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</si>
  <si>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</si>
  <si>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</si>
  <si>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</si>
  <si>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</si>
  <si>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</si>
  <si>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</si>
  <si>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</si>
  <si>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</si>
  <si>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</si>
  <si>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</si>
  <si>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</si>
  <si>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</si>
  <si>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</si>
  <si>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</si>
  <si>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</si>
  <si>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</si>
  <si>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</si>
  <si>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</si>
  <si>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</si>
  <si>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</si>
  <si>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</si>
  <si>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</si>
  <si>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</si>
  <si>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</si>
  <si>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</si>
  <si>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</si>
  <si>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</si>
  <si>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</si>
  <si>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</si>
  <si>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</si>
  <si>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</si>
  <si>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</si>
  <si>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</si>
  <si>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</si>
  <si>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</si>
  <si>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</si>
  <si>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</si>
  <si>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</si>
  <si>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</si>
  <si>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</si>
  <si>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</si>
  <si>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</si>
  <si>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</si>
  <si>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</si>
  <si>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</si>
  <si>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</si>
  <si>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</si>
  <si>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</si>
  <si>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</si>
  <si>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</si>
  <si>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</si>
  <si>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</si>
  <si>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</si>
  <si>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</si>
  <si>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</si>
  <si>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</si>
  <si>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</si>
  <si>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</si>
  <si>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</si>
  <si>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</si>
  <si>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</si>
  <si>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</si>
  <si>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</si>
  <si>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</si>
  <si>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</si>
  <si>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</si>
  <si>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</si>
  <si>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</si>
  <si>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</si>
  <si>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</si>
  <si>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</si>
  <si>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</si>
  <si>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</si>
  <si>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</si>
  <si>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</si>
  <si>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</si>
  <si>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</si>
  <si>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</si>
  <si>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</si>
  <si>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</si>
  <si>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</si>
  <si>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</si>
  <si>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</si>
  <si>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</si>
  <si>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</si>
  <si>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</si>
  <si>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</si>
  <si>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</si>
  <si>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</si>
  <si>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</si>
  <si>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</si>
  <si>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</si>
  <si>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</si>
  <si>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</si>
  <si>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</si>
  <si>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</si>
  <si>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</si>
  <si>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</si>
  <si>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</si>
  <si>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</si>
  <si>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</si>
  <si>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</si>
  <si>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</si>
  <si>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</si>
  <si>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</si>
  <si>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</si>
  <si>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</si>
  <si>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</si>
  <si>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</si>
  <si>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</si>
  <si>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</si>
  <si>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</si>
  <si>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</si>
  <si>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</si>
  <si>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</si>
  <si>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</si>
  <si>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</si>
  <si>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</si>
  <si>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</si>
  <si>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</si>
  <si>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</si>
  <si>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</si>
  <si>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</si>
  <si>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</si>
  <si>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</si>
  <si>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</si>
  <si>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</si>
  <si>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</si>
  <si>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</si>
  <si>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</si>
  <si>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</si>
  <si>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</si>
  <si>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</si>
  <si>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</si>
  <si>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</si>
  <si>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</si>
  <si>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</si>
  <si>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</si>
  <si>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</si>
  <si>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</si>
  <si>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</si>
  <si>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</si>
  <si>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</si>
  <si>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</si>
  <si>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</si>
  <si>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</si>
  <si>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</si>
  <si>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</si>
  <si>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</si>
  <si>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</si>
  <si>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</si>
  <si>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</si>
  <si>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</si>
  <si>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</si>
  <si>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</si>
  <si>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</si>
  <si>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</si>
  <si>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</si>
  <si>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</si>
  <si>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</si>
  <si>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</si>
  <si>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</si>
  <si>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</si>
  <si>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</si>
  <si>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</si>
  <si>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</si>
  <si>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</si>
  <si>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</si>
  <si>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</si>
  <si>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</si>
  <si>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</si>
  <si>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</si>
  <si>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</si>
  <si>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</si>
  <si>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</si>
  <si>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</si>
  <si>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</si>
  <si>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</si>
  <si>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</si>
  <si>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</si>
  <si>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</si>
  <si>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</si>
  <si>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</si>
  <si>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</si>
  <si>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</si>
  <si>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</si>
  <si>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</si>
  <si>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</si>
  <si>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</si>
  <si>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</si>
  <si>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</si>
  <si>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</si>
  <si>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</si>
  <si>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</si>
  <si>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</si>
  <si>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</si>
  <si>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</si>
  <si>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</si>
  <si>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</si>
  <si>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</si>
  <si>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</si>
  <si>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</si>
  <si>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</si>
  <si>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</si>
  <si>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</si>
  <si>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</si>
  <si>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</si>
  <si>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</si>
  <si>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</si>
  <si>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</si>
  <si>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</si>
  <si>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</si>
  <si>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</si>
  <si>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</si>
  <si>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</si>
  <si>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</si>
  <si>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</si>
  <si>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</si>
  <si>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</si>
  <si>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</si>
  <si>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</si>
  <si>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</si>
  <si>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</si>
  <si>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</si>
  <si>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</si>
  <si>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</si>
  <si>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</si>
  <si>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</si>
  <si>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</si>
  <si>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</si>
  <si>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</si>
  <si>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</si>
  <si>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</si>
  <si>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</si>
  <si>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</si>
  <si>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</si>
  <si>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</si>
  <si>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</si>
  <si>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</si>
  <si>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</si>
  <si>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</si>
  <si>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</si>
  <si>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</si>
  <si>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</si>
  <si>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</si>
  <si>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</si>
  <si>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</si>
  <si>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</si>
  <si>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</si>
  <si>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</si>
  <si>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</si>
  <si>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</si>
  <si>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</si>
  <si>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</si>
  <si>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</si>
  <si>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</si>
  <si>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</si>
  <si>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</si>
  <si>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</si>
  <si>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</si>
  <si>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</si>
  <si>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</si>
  <si>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</si>
  <si>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</si>
  <si>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</si>
  <si>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</si>
  <si>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</si>
  <si>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</si>
  <si>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</si>
  <si>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</si>
  <si>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</si>
  <si>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</si>
  <si>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</si>
  <si>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</si>
  <si>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</si>
  <si>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</si>
  <si>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</si>
  <si>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</si>
  <si>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</si>
  <si>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</si>
  <si>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</si>
  <si>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</si>
  <si>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</si>
  <si>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</si>
  <si>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</si>
  <si>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</si>
  <si>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</si>
  <si>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</si>
  <si>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</si>
  <si>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</si>
  <si>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</si>
  <si>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</si>
  <si>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</si>
  <si>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</si>
  <si>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</si>
  <si>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</si>
  <si>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</si>
  <si>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</si>
  <si>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</si>
  <si>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</si>
  <si>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</si>
  <si>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</si>
  <si>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</si>
  <si>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</si>
  <si>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</si>
  <si>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</si>
  <si>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</si>
  <si>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</si>
  <si>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</si>
  <si>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</si>
  <si>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</si>
  <si>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</si>
  <si>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</si>
  <si>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</si>
  <si>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</si>
  <si>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</si>
  <si>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</si>
  <si>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</si>
  <si>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</si>
  <si>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</si>
  <si>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</si>
  <si>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</si>
  <si>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</si>
  <si>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</si>
  <si>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</si>
  <si>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</si>
  <si>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</si>
  <si>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</si>
  <si>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</si>
  <si>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</si>
  <si>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</si>
  <si>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</si>
  <si>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</si>
  <si>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</si>
  <si>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</si>
  <si>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</si>
  <si>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</si>
  <si>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</si>
  <si>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</si>
  <si>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</si>
  <si>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</si>
  <si>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</si>
  <si>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</si>
  <si>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</si>
  <si>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</si>
  <si>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</si>
  <si>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</si>
  <si>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</si>
  <si>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</si>
  <si>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</si>
  <si>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</si>
  <si>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</si>
  <si>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</si>
  <si>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</si>
  <si>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</si>
  <si>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</si>
  <si>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</si>
  <si>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</si>
  <si>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</si>
  <si>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</si>
  <si>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</si>
  <si>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</si>
  <si>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</si>
  <si>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</si>
  <si>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</si>
  <si>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</si>
  <si>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</si>
  <si>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</si>
  <si>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</si>
  <si>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</si>
  <si>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</si>
  <si>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</si>
  <si>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</si>
  <si>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</si>
  <si>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</si>
  <si>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</si>
  <si>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</si>
  <si>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</si>
  <si>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</si>
  <si>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</si>
  <si>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</si>
  <si>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</si>
  <si>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</si>
  <si>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</si>
  <si>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</si>
  <si>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</si>
  <si>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</si>
  <si>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</si>
  <si>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</si>
  <si>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</si>
  <si>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</si>
  <si>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</si>
  <si>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</si>
  <si>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</si>
  <si>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</si>
  <si>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</si>
  <si>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</si>
  <si>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</si>
  <si>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</si>
  <si>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</si>
  <si>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</si>
  <si>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</si>
  <si>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</si>
  <si>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</si>
  <si>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</si>
  <si>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</si>
  <si>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</si>
  <si>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</si>
  <si>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</si>
  <si>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</si>
  <si>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</si>
  <si>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</si>
  <si>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</si>
  <si>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</si>
  <si>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</si>
  <si>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</si>
  <si>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</si>
  <si>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</si>
  <si>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</si>
  <si>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</si>
  <si>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</si>
  <si>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</si>
  <si>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</si>
  <si>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</si>
  <si>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</si>
  <si>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</si>
  <si>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</si>
  <si>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</si>
  <si>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</si>
  <si>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</si>
  <si>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</si>
  <si>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</si>
  <si>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</si>
  <si>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</si>
  <si>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</si>
  <si>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</si>
  <si>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</si>
  <si>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</si>
  <si>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</si>
  <si>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</si>
  <si>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</si>
  <si>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</si>
  <si>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</si>
  <si>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</si>
  <si>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</si>
  <si>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</si>
  <si>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</si>
  <si>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</si>
  <si>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</si>
  <si>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</si>
  <si>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</si>
  <si>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</si>
  <si>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</si>
  <si>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</si>
  <si>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</si>
  <si>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</si>
  <si>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</si>
  <si>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</si>
  <si>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</si>
  <si>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</si>
  <si>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</si>
  <si>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</si>
  <si>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</si>
  <si>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</si>
  <si>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</si>
  <si>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</si>
  <si>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</si>
  <si>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</si>
  <si>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</si>
  <si>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</si>
  <si>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</si>
  <si>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</si>
  <si>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</si>
  <si>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</si>
  <si>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</si>
  <si>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</si>
  <si>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</si>
  <si>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</si>
  <si>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</si>
  <si>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</si>
  <si>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</si>
  <si>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</si>
  <si>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</si>
  <si>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</si>
  <si>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</si>
  <si>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</si>
  <si>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</si>
  <si>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</si>
  <si>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</si>
  <si>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</si>
  <si>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</si>
  <si>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</si>
  <si>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</si>
  <si>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</si>
  <si>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</si>
  <si>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</si>
  <si>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</si>
  <si>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</si>
  <si>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</si>
  <si>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</si>
  <si>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</si>
  <si>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</si>
  <si>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</si>
  <si>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</si>
  <si>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</si>
  <si>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</si>
  <si>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</si>
  <si>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</si>
  <si>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</si>
  <si>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</si>
  <si>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</si>
  <si>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</si>
  <si>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</si>
  <si>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</si>
  <si>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</si>
  <si>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</si>
  <si>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</si>
  <si>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</si>
  <si>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</si>
  <si>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</si>
  <si>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</si>
  <si>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</si>
  <si>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</si>
  <si>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</si>
  <si>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</si>
  <si>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</si>
  <si>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</si>
  <si>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</si>
  <si>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</si>
  <si>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</si>
  <si>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</si>
  <si>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</si>
  <si>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</si>
  <si>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</si>
  <si>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</si>
  <si>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</si>
  <si>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</si>
  <si>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</si>
  <si>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</si>
  <si>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</si>
  <si>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</si>
  <si>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</si>
  <si>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</si>
  <si>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</si>
  <si>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</si>
  <si>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</si>
  <si>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</si>
  <si>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</si>
  <si>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</si>
  <si>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</si>
  <si>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</si>
  <si>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</si>
  <si>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</si>
  <si>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</si>
  <si>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</si>
  <si>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</si>
  <si>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</si>
  <si>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</si>
  <si>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</si>
  <si>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</si>
  <si>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</si>
  <si>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</si>
  <si>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</si>
  <si>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</si>
  <si>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</si>
  <si>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</si>
  <si>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</si>
  <si>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</si>
  <si>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</si>
  <si>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</si>
  <si>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</si>
  <si>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</si>
  <si>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</si>
  <si>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</si>
  <si>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</si>
  <si>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</si>
  <si>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</si>
  <si>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</si>
  <si>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</si>
  <si>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</si>
  <si>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</si>
  <si>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</si>
  <si>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</si>
  <si>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</si>
  <si>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</si>
  <si>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</si>
  <si>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</si>
  <si>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</si>
  <si>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</si>
  <si>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</si>
  <si>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</si>
  <si>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</si>
  <si>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</si>
  <si>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</si>
  <si>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</si>
  <si>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</si>
  <si>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</si>
  <si>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</si>
  <si>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</si>
  <si>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</si>
  <si>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</si>
  <si>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</si>
  <si>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</si>
  <si>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</si>
  <si>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</si>
  <si>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</si>
  <si>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</si>
  <si>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</si>
  <si>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</si>
  <si>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</si>
  <si>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</si>
  <si>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</si>
  <si>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</si>
  <si>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</si>
  <si>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</si>
  <si>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</si>
  <si>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</si>
  <si>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</si>
  <si>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</si>
  <si>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</si>
  <si>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</si>
  <si>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</si>
  <si>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</si>
  <si>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</si>
  <si>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</si>
  <si>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</si>
  <si>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</si>
  <si>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</si>
  <si>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</si>
  <si>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</si>
  <si>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</si>
  <si>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</si>
  <si>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</si>
  <si>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</si>
  <si>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</si>
  <si>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</si>
  <si>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</si>
  <si>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</si>
  <si>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</si>
  <si>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</si>
  <si>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</si>
  <si>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</si>
  <si>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</si>
  <si>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</si>
  <si>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</si>
  <si>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</si>
  <si>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</si>
  <si>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</si>
  <si>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</si>
  <si>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</si>
  <si>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</si>
  <si>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</si>
  <si>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</si>
  <si>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</si>
  <si>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</si>
  <si>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</si>
  <si>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</si>
  <si>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</si>
  <si>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</si>
  <si>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</si>
  <si>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</si>
  <si>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</si>
  <si>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</si>
  <si>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</si>
  <si>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</si>
  <si>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</si>
  <si>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</si>
  <si>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</si>
  <si>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</si>
  <si>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</si>
  <si>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</si>
  <si>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</si>
  <si>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</si>
  <si>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</si>
  <si>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</si>
  <si>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</si>
  <si>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</si>
  <si>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</si>
  <si>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</si>
  <si>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</si>
  <si>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</si>
  <si>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</si>
  <si>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</si>
  <si>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</si>
  <si>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</si>
  <si>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</si>
  <si>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</si>
  <si>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</si>
  <si>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</si>
  <si>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</si>
  <si>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</si>
  <si>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</si>
  <si>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</si>
  <si>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</si>
  <si>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</si>
  <si>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</si>
  <si>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</si>
  <si>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</si>
  <si>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</si>
  <si>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</si>
  <si>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</si>
  <si>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</si>
  <si>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</si>
  <si>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</si>
  <si>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</si>
  <si>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</si>
  <si>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</si>
  <si>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</si>
  <si>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</si>
  <si>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</si>
  <si>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</si>
  <si>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</si>
  <si>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</si>
  <si>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</si>
  <si>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</si>
  <si>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</si>
  <si>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</si>
  <si>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</si>
  <si>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</si>
  <si>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</si>
  <si>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</si>
  <si>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</si>
  <si>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</si>
  <si>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</si>
  <si>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</si>
  <si>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</si>
  <si>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</si>
  <si>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</si>
  <si>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</si>
  <si>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</si>
  <si>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</si>
  <si>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</si>
  <si>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</si>
  <si>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</si>
  <si>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</si>
  <si>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</si>
  <si>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</si>
  <si>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</si>
  <si>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</si>
  <si>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</si>
  <si>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</si>
  <si>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</si>
  <si>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</si>
  <si>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</si>
  <si>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</si>
  <si>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</si>
  <si>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</si>
  <si>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</si>
  <si>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</si>
  <si>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</si>
  <si>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</si>
  <si>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</si>
  <si>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</si>
  <si>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</si>
  <si>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</si>
  <si>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</si>
  <si>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</si>
  <si>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</si>
  <si>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</si>
  <si>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</si>
  <si>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</si>
  <si>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</si>
  <si>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</si>
  <si>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</si>
  <si>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</si>
  <si>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</si>
  <si>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</si>
  <si>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</si>
  <si>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</si>
  <si>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</si>
  <si>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</si>
  <si>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</si>
  <si>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</si>
  <si>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</si>
  <si>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</si>
  <si>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</si>
  <si>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</si>
  <si>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</si>
  <si>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</si>
  <si>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</si>
  <si>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</si>
  <si>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</si>
  <si>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</si>
  <si>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</si>
  <si>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</si>
  <si>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</si>
  <si>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</si>
  <si>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</si>
  <si>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</si>
  <si>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</si>
  <si>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</si>
  <si>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</si>
  <si>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</si>
  <si>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</si>
  <si>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</si>
  <si>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</si>
  <si>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</si>
  <si>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</si>
  <si>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</si>
  <si>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</si>
  <si>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</si>
  <si>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</si>
  <si>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</si>
  <si>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</si>
  <si>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</si>
  <si>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</si>
  <si>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</si>
  <si>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</si>
  <si>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</si>
  <si>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</si>
  <si>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</si>
  <si>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</si>
  <si>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</si>
  <si>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</si>
  <si>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</si>
  <si>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</si>
  <si>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</si>
  <si>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</si>
  <si>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</si>
  <si>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</si>
  <si>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</si>
  <si>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</si>
  <si>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</si>
  <si>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</si>
  <si>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</si>
  <si>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</si>
  <si>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</si>
  <si>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</si>
  <si>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</si>
  <si>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</si>
  <si>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</si>
  <si>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</si>
  <si>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</si>
  <si>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</si>
  <si>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</si>
  <si>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</si>
  <si>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</si>
  <si>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</si>
  <si>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</si>
  <si>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</si>
  <si>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</si>
  <si>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</si>
  <si>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</si>
  <si>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</si>
  <si>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</si>
  <si>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</si>
  <si>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</si>
  <si>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</si>
  <si>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</si>
  <si>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</si>
  <si>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</si>
  <si>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</si>
  <si>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</si>
  <si>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</si>
  <si>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</si>
  <si>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</si>
  <si>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</si>
  <si>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</si>
  <si>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</si>
  <si>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</si>
  <si>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</si>
  <si>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</si>
  <si>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</si>
  <si>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</si>
  <si>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</si>
  <si>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</si>
  <si>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</si>
  <si>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</si>
  <si>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</si>
  <si>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</si>
  <si>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</si>
  <si>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</si>
  <si>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</si>
  <si>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</si>
  <si>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</si>
  <si>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</si>
  <si>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</si>
  <si>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</si>
  <si>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</si>
  <si>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</si>
  <si>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</si>
  <si>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</si>
  <si>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</si>
  <si>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</si>
  <si>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</si>
  <si>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</si>
  <si>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</si>
  <si>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</si>
  <si>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</si>
  <si>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</si>
  <si>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</si>
  <si>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</si>
  <si>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</si>
  <si>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</si>
  <si>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</si>
  <si>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</si>
  <si>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</si>
  <si>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</si>
  <si>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</si>
  <si>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</si>
  <si>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</si>
  <si>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</si>
  <si>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</si>
  <si>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</si>
  <si>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</si>
  <si>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</si>
  <si>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</si>
  <si>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</si>
  <si>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</si>
  <si>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</si>
  <si>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</si>
  <si>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</si>
  <si>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</si>
  <si>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</si>
  <si>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</si>
  <si>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</si>
  <si>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</si>
  <si>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</si>
  <si>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</si>
  <si>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</si>
  <si>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</si>
  <si>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</si>
  <si>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</si>
  <si>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</si>
  <si>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</si>
  <si>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</si>
  <si>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</si>
  <si>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</si>
  <si>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</si>
  <si>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</si>
  <si>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</si>
  <si>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</si>
  <si>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</si>
  <si>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</si>
  <si>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</si>
  <si>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</si>
  <si>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</si>
  <si>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</si>
  <si>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</si>
  <si>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</si>
  <si>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</si>
  <si>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</si>
  <si>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</si>
  <si>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</si>
  <si>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</si>
  <si>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</si>
  <si>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</si>
  <si>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</si>
  <si>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</si>
  <si>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</si>
  <si>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</si>
  <si>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</si>
  <si>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</si>
  <si>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</si>
  <si>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</si>
  <si>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</si>
  <si>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</si>
  <si>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</si>
  <si>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</si>
  <si>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</si>
  <si>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</si>
  <si>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</si>
  <si>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</si>
  <si>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</si>
  <si>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</si>
  <si>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</si>
  <si>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</si>
  <si>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</si>
  <si>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</si>
  <si>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</si>
  <si>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</si>
  <si>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</si>
  <si>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</si>
  <si>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</si>
  <si>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</si>
  <si>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</si>
  <si>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</si>
  <si>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</si>
  <si>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</si>
  <si>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</si>
  <si>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</si>
  <si>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</si>
  <si>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</si>
  <si>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</si>
  <si>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</si>
  <si>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</si>
  <si>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</si>
  <si>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</si>
  <si>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</si>
  <si>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</si>
  <si>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</si>
  <si>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</si>
  <si>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</si>
  <si>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</si>
  <si>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</si>
  <si>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</si>
  <si>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</si>
  <si>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</si>
  <si>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</si>
  <si>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</si>
  <si>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</si>
  <si>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</si>
  <si>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</si>
  <si>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</si>
  <si>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</si>
  <si>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</si>
  <si>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</si>
  <si>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</si>
  <si>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</si>
  <si>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</si>
  <si>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</si>
  <si>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</si>
  <si>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</si>
  <si>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</si>
  <si>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</si>
  <si>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</si>
  <si>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</si>
  <si>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</si>
  <si>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</si>
  <si>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</si>
  <si>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</si>
  <si>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</si>
  <si>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</si>
  <si>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</si>
  <si>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</si>
  <si>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</si>
  <si>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</si>
  <si>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</si>
  <si>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</si>
  <si>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</si>
  <si>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</si>
  <si>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</si>
  <si>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</si>
  <si>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</si>
  <si>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</si>
  <si>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</si>
  <si>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</si>
  <si>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</si>
  <si>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</si>
  <si>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</si>
  <si>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</si>
  <si>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</si>
  <si>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</si>
  <si>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</si>
  <si>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</si>
  <si>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</si>
  <si>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</si>
  <si>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</si>
  <si>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</si>
  <si>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</si>
  <si>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</si>
  <si>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</si>
  <si>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</si>
  <si>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</si>
  <si>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</si>
  <si>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</si>
  <si>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</si>
  <si>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</si>
  <si>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</si>
  <si>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</si>
  <si>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</si>
  <si>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</si>
  <si>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</si>
  <si>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</si>
  <si>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</si>
  <si>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</si>
  <si>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</si>
  <si>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</si>
  <si>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</si>
  <si>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</si>
  <si>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</si>
  <si>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</si>
  <si>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</si>
  <si>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</si>
  <si>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</si>
  <si>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</si>
  <si>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</si>
  <si>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</si>
  <si>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</si>
  <si>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</si>
  <si>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</si>
  <si>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</si>
  <si>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</si>
  <si>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</si>
  <si>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</si>
  <si>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</si>
  <si>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</si>
  <si>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</si>
  <si>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</si>
  <si>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</si>
  <si>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</si>
  <si>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</si>
  <si>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</si>
  <si>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</si>
  <si>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</si>
  <si>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</si>
  <si>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</si>
  <si>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</si>
  <si>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</si>
  <si>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</si>
  <si>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</si>
  <si>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</si>
  <si>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</si>
  <si>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</si>
  <si>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</si>
  <si>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</si>
  <si>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</si>
  <si>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</si>
  <si>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</si>
  <si>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</si>
  <si>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</si>
  <si>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</si>
  <si>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</si>
  <si>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</si>
  <si>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</si>
  <si>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</si>
  <si>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</si>
  <si>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</si>
  <si>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</si>
  <si>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</si>
  <si>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</si>
  <si>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</si>
  <si>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</si>
  <si>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</si>
  <si>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</si>
  <si>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</si>
  <si>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</si>
  <si>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</si>
  <si>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</si>
  <si>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</si>
  <si>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</si>
  <si>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</si>
  <si>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</si>
  <si>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</si>
  <si>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</si>
  <si>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</si>
  <si>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</si>
  <si>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</si>
  <si>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</si>
  <si>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</si>
  <si>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</si>
  <si>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</si>
  <si>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</si>
  <si>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</si>
  <si>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</si>
  <si>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</si>
  <si>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</si>
  <si>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</si>
  <si>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</si>
  <si>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</si>
  <si>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</si>
  <si>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</si>
  <si>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</si>
  <si>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</si>
  <si>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</si>
  <si>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</si>
  <si>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</si>
  <si>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</si>
  <si>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</si>
  <si>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</si>
  <si>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</si>
  <si>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</si>
  <si>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</si>
  <si>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</si>
  <si>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</si>
  <si>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</si>
  <si>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</si>
  <si>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</si>
  <si>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</si>
  <si>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</si>
  <si>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</si>
  <si>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</si>
  <si>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</si>
  <si>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</si>
  <si>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</si>
  <si>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</si>
  <si>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</si>
  <si>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</si>
  <si>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</si>
  <si>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</si>
  <si>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</si>
  <si>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</si>
  <si>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</si>
  <si>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</si>
  <si>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</si>
  <si>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</si>
  <si>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</si>
  <si>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</si>
  <si>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</si>
  <si>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</si>
  <si>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</si>
  <si>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</si>
  <si>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</si>
  <si>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</si>
  <si>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</si>
  <si>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</si>
  <si>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</si>
  <si>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</si>
  <si>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</si>
  <si>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</si>
  <si>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</si>
  <si>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</si>
  <si>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</si>
  <si>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</si>
  <si>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</si>
  <si>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</si>
  <si>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</si>
  <si>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</si>
  <si>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</si>
  <si>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</si>
  <si>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</si>
  <si>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</si>
  <si>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</si>
  <si>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</si>
  <si>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</si>
  <si>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</si>
  <si>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</si>
  <si>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</si>
  <si>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</si>
  <si>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</si>
  <si>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</si>
  <si>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</si>
  <si>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</si>
  <si>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</si>
  <si>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</si>
  <si>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</si>
  <si>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</si>
  <si>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</si>
  <si>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</si>
  <si>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</si>
  <si>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</si>
  <si>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</si>
  <si>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</si>
  <si>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</si>
  <si>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</si>
  <si>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</si>
  <si>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</si>
  <si>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</si>
  <si>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</si>
  <si>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</si>
  <si>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</si>
  <si>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</si>
  <si>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</si>
  <si>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</si>
  <si>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</si>
  <si>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</si>
  <si>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</si>
  <si>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</si>
  <si>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</si>
  <si>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</si>
  <si>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</si>
  <si>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</si>
  <si>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</si>
  <si>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</si>
  <si>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</si>
  <si>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</si>
  <si>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</si>
  <si>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</si>
  <si>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</si>
  <si>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</si>
  <si>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</si>
  <si>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</si>
  <si>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</si>
  <si>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</si>
  <si>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</si>
  <si>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</si>
  <si>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</si>
  <si>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</si>
  <si>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</si>
  <si>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</si>
  <si>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</si>
  <si>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</si>
  <si>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</si>
  <si>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</si>
  <si>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</si>
  <si>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</si>
  <si>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</si>
  <si>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</si>
  <si>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</si>
  <si>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</si>
  <si>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</si>
  <si>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</si>
  <si>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</si>
  <si>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</si>
  <si>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</si>
  <si>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</si>
  <si>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</si>
  <si>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</si>
  <si>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</si>
  <si>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</si>
  <si>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</si>
  <si>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</si>
  <si>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</si>
  <si>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</si>
  <si>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</si>
  <si>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</si>
  <si>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</si>
  <si>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</si>
  <si>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</si>
  <si>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</si>
  <si>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</si>
  <si>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</si>
  <si>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</si>
  <si>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</si>
  <si>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</si>
  <si>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</si>
  <si>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</si>
  <si>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</si>
  <si>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</si>
  <si>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</si>
  <si>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</si>
  <si>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</si>
  <si>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</si>
  <si>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</si>
  <si>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</si>
  <si>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</si>
  <si>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</si>
  <si>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</si>
  <si>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</si>
  <si>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</si>
  <si>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</si>
  <si>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</si>
  <si>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</si>
  <si>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</si>
  <si>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</si>
  <si>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</si>
  <si>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</si>
  <si>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</si>
  <si>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</si>
  <si>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</si>
  <si>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</si>
  <si>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</si>
  <si>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</si>
  <si>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</si>
  <si>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</si>
  <si>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</si>
  <si>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</si>
  <si>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</si>
  <si>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</si>
  <si>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</si>
  <si>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</si>
  <si>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</si>
  <si>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</si>
  <si>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</si>
  <si>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</si>
  <si>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</si>
  <si>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</si>
  <si>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</si>
  <si>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</si>
  <si>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</si>
  <si>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</si>
  <si>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</si>
  <si>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</si>
  <si>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</si>
  <si>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</si>
  <si>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</si>
  <si>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</si>
  <si>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</si>
  <si>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</si>
  <si>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</si>
  <si>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</si>
  <si>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</si>
  <si>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</si>
  <si>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</si>
  <si>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</si>
  <si>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</si>
  <si>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</si>
  <si>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</si>
  <si>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</si>
  <si>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</si>
  <si>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</si>
  <si>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</si>
  <si>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</si>
  <si>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</si>
  <si>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</si>
  <si>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</si>
  <si>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</si>
  <si>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</si>
  <si>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</si>
  <si>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</si>
  <si>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</si>
  <si>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</si>
  <si>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</si>
  <si>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</si>
  <si>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</si>
  <si>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</si>
  <si>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</si>
  <si>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</si>
  <si>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</si>
  <si>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</si>
  <si>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</si>
  <si>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</si>
  <si>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</si>
  <si>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</si>
  <si>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</si>
  <si>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</si>
  <si>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</si>
  <si>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</si>
  <si>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</si>
  <si>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</si>
  <si>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</si>
  <si>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</si>
  <si>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</si>
  <si>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</si>
  <si>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</si>
  <si>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</si>
  <si>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</si>
  <si>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</si>
  <si>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</si>
  <si>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</si>
  <si>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</si>
  <si>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</si>
  <si>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</si>
  <si>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</si>
  <si>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</si>
  <si>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</si>
  <si>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</si>
  <si>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</si>
  <si>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</si>
  <si>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</si>
  <si>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</si>
  <si>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</si>
  <si>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</si>
  <si>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</si>
  <si>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</si>
  <si>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</si>
  <si>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</si>
  <si>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</si>
  <si>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</si>
  <si>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</si>
  <si>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</si>
  <si>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</si>
  <si>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</si>
  <si>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</si>
  <si>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</si>
  <si>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</si>
  <si>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</si>
  <si>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</si>
  <si>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</si>
  <si>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</si>
  <si>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</si>
  <si>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</si>
  <si>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</si>
  <si>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</si>
  <si>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</si>
  <si>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</si>
  <si>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</si>
  <si>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</si>
  <si>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</si>
  <si>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</si>
  <si>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</si>
  <si>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</si>
  <si>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</si>
  <si>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</si>
  <si>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</si>
  <si>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</si>
  <si>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</si>
  <si>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</si>
  <si>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</si>
  <si>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</si>
  <si>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</si>
  <si>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</si>
  <si>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</si>
  <si>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</si>
  <si>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</si>
  <si>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</si>
  <si>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</si>
  <si>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</si>
  <si>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</si>
  <si>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</si>
  <si>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</si>
  <si>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</si>
  <si>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</si>
  <si>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</si>
  <si>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</si>
  <si>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</si>
  <si>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</si>
  <si>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</si>
  <si>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</si>
  <si>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</si>
  <si>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</si>
  <si>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</si>
  <si>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</si>
  <si>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</si>
  <si>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</si>
  <si>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</si>
  <si>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</si>
  <si>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</si>
  <si>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</si>
  <si>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</si>
  <si>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</si>
  <si>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</si>
  <si>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</si>
  <si>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</si>
  <si>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</si>
  <si>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</si>
  <si>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</si>
  <si>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</si>
  <si>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</si>
  <si>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</si>
  <si>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</si>
  <si>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</si>
  <si>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</si>
  <si>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</si>
  <si>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</si>
  <si>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</si>
  <si>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</si>
  <si>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</si>
  <si>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</si>
  <si>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</si>
  <si>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</si>
  <si>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</si>
  <si>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</si>
  <si>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</si>
  <si>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</si>
  <si>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</si>
  <si>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</si>
  <si>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</si>
  <si>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</si>
  <si>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</si>
  <si>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</si>
  <si>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</si>
  <si>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</si>
  <si>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</si>
  <si>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</si>
  <si>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</si>
  <si>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</si>
  <si>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</si>
  <si>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</si>
  <si>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</si>
  <si>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</si>
  <si>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</si>
  <si>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</si>
  <si>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</si>
  <si>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</si>
  <si>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</si>
  <si>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</si>
  <si>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</si>
  <si>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</si>
  <si>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</si>
  <si>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</si>
  <si>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</si>
  <si>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</si>
  <si>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</si>
  <si>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</si>
  <si>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</si>
  <si>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</si>
  <si>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</si>
  <si>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</si>
  <si>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</si>
  <si>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</si>
  <si>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</si>
  <si>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</si>
  <si>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</si>
  <si>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</si>
  <si>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</si>
  <si>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</si>
  <si>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</si>
  <si>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</si>
  <si>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</si>
  <si>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</si>
  <si>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</si>
  <si>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</si>
  <si>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</si>
  <si>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</si>
  <si>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</si>
  <si>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</si>
  <si>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</si>
  <si>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</si>
  <si>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</si>
  <si>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</si>
  <si>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</si>
  <si>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</si>
  <si>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</si>
  <si>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</si>
  <si>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</si>
  <si>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</si>
  <si>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</si>
  <si>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</si>
  <si>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</si>
  <si>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</si>
  <si>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</si>
  <si>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</si>
  <si>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</si>
  <si>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</si>
  <si>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</si>
  <si>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</si>
  <si>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</si>
  <si>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</si>
  <si>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</si>
  <si>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</si>
  <si>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</si>
  <si>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</si>
  <si>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</si>
  <si>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</si>
  <si>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</si>
  <si>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</si>
  <si>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</si>
  <si>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</si>
  <si>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</si>
  <si>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</si>
  <si>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</si>
  <si>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</si>
  <si>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</si>
  <si>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</si>
  <si>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</si>
  <si>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</si>
  <si>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</si>
  <si>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</si>
  <si>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</si>
  <si>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</si>
  <si>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</si>
  <si>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</si>
  <si>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</si>
  <si>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</si>
  <si>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</si>
  <si>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</si>
  <si>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</si>
  <si>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</si>
  <si>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</si>
  <si>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</si>
  <si>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</si>
  <si>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</si>
  <si>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</si>
  <si>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</si>
  <si>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</si>
  <si>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</si>
  <si>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</si>
  <si>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</si>
  <si>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</si>
  <si>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</si>
  <si>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</si>
  <si>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</si>
  <si>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</si>
  <si>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</si>
  <si>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</si>
  <si>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</si>
  <si>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</si>
  <si>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</si>
  <si>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</si>
  <si>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</si>
  <si>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</si>
  <si>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</si>
  <si>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</si>
  <si>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</si>
  <si>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</si>
  <si>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</si>
  <si>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</si>
  <si>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</si>
  <si>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</si>
  <si>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</si>
  <si>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</si>
  <si>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</si>
  <si>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</si>
  <si>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</si>
  <si>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</si>
  <si>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</si>
  <si>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</si>
  <si>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</si>
  <si>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</si>
  <si>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</si>
  <si>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</si>
  <si>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</si>
  <si>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</si>
  <si>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</si>
  <si>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</si>
  <si>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</si>
  <si>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</si>
  <si>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</si>
  <si>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</si>
  <si>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</si>
  <si>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</si>
  <si>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</si>
  <si>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</si>
  <si>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</si>
  <si>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</si>
  <si>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</si>
  <si>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</si>
  <si>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</si>
  <si>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</si>
  <si>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</si>
  <si>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</si>
  <si>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</si>
  <si>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</si>
  <si>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</si>
  <si>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</si>
  <si>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</si>
  <si>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</si>
  <si>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</si>
  <si>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</si>
  <si>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</si>
  <si>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</si>
  <si>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</si>
  <si>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</si>
  <si>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</si>
  <si>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</si>
  <si>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</si>
  <si>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</si>
  <si>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</si>
  <si>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</si>
  <si>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</si>
  <si>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</si>
  <si>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</si>
  <si>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</si>
  <si>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</si>
  <si>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</si>
  <si>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</si>
  <si>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</si>
  <si>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</si>
  <si>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</si>
  <si>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</si>
  <si>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</si>
  <si>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</si>
  <si>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</si>
  <si>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</si>
  <si>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</si>
  <si>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</si>
  <si>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</si>
  <si>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</si>
  <si>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</si>
  <si>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</si>
  <si>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</si>
  <si>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</si>
  <si>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</si>
  <si>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</si>
  <si>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</si>
  <si>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</si>
  <si>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</si>
  <si>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</si>
  <si>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</si>
  <si>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</si>
  <si>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</si>
  <si>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</si>
  <si>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</si>
  <si>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</si>
  <si>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</si>
  <si>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</si>
  <si>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</si>
  <si>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</si>
  <si>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</si>
  <si>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</si>
  <si>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</si>
  <si>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</si>
  <si>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</si>
  <si>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</si>
  <si>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</si>
  <si>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</si>
  <si>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</si>
  <si>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</si>
  <si>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</si>
  <si>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</si>
  <si>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</si>
  <si>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</si>
  <si>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</si>
  <si>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</si>
  <si>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</si>
  <si>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</si>
  <si>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</si>
  <si>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</si>
  <si>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</si>
  <si>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</si>
  <si>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</si>
  <si>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</si>
  <si>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</si>
  <si>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</si>
  <si>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</si>
  <si>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</si>
  <si>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</si>
  <si>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</si>
  <si>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</si>
  <si>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</si>
  <si>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</si>
  <si>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</si>
  <si>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</si>
  <si>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</si>
  <si>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</si>
  <si>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</si>
  <si>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</si>
  <si>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</si>
  <si>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</si>
  <si>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</si>
  <si>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</si>
  <si>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</si>
  <si>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</si>
  <si>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</si>
  <si>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</si>
  <si>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</si>
  <si>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</si>
  <si>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</si>
  <si>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</si>
  <si>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</si>
  <si>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</si>
  <si>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</si>
  <si>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</si>
  <si>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</si>
  <si>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</si>
  <si>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</si>
  <si>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</si>
  <si>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</si>
  <si>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</si>
  <si>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</si>
  <si>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</si>
  <si>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</si>
  <si>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</si>
  <si>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</si>
  <si>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</si>
  <si>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</si>
  <si>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</si>
  <si>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</si>
  <si>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</si>
  <si>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</si>
  <si>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</si>
  <si>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</si>
  <si>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</si>
  <si>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</si>
  <si>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</si>
  <si>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</si>
  <si>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</si>
  <si>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</si>
  <si>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</si>
  <si>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</si>
  <si>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</si>
  <si>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</si>
  <si>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</si>
  <si>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</si>
  <si>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</si>
  <si>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</si>
  <si>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</si>
  <si>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</si>
  <si>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</si>
  <si>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</si>
  <si>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</si>
  <si>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</si>
  <si>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</si>
  <si>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</si>
  <si>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</si>
  <si>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</si>
  <si>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</si>
  <si>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</si>
  <si>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</si>
  <si>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</si>
  <si>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</si>
  <si>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</si>
  <si>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</si>
  <si>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</si>
  <si>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</si>
  <si>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</si>
  <si>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</si>
  <si>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</si>
  <si>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</si>
  <si>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</si>
  <si>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</si>
  <si>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</si>
  <si>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</si>
  <si>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</si>
  <si>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</si>
  <si>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</si>
  <si>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</si>
  <si>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</si>
  <si>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</si>
  <si>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</si>
  <si>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</si>
  <si>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</si>
  <si>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</si>
  <si>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</si>
  <si>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</si>
  <si>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</si>
  <si>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</si>
  <si>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</si>
  <si>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</si>
  <si>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</si>
  <si>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</si>
  <si>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</si>
  <si>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</si>
  <si>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</si>
  <si>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</si>
  <si>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</si>
  <si>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</si>
  <si>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</si>
  <si>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</si>
  <si>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</si>
  <si>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</si>
  <si>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</si>
  <si>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</si>
  <si>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</si>
  <si>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</si>
  <si>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</si>
  <si>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</si>
  <si>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</si>
  <si>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</si>
  <si>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</si>
  <si>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</si>
  <si>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</si>
  <si>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</si>
  <si>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</si>
  <si>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</si>
  <si>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</si>
  <si>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</si>
  <si>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</si>
  <si>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</si>
  <si>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</si>
  <si>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</si>
  <si>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</si>
  <si>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</si>
  <si>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</si>
  <si>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</si>
  <si>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</si>
  <si>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</si>
  <si>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</si>
  <si>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</si>
  <si>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</si>
  <si>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</si>
  <si>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</si>
  <si>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</si>
  <si>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</si>
  <si>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</si>
  <si>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</si>
  <si>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</si>
  <si>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</si>
  <si>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</si>
  <si>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</si>
  <si>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</si>
  <si>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</si>
  <si>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</si>
  <si>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</si>
  <si>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</si>
  <si>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</si>
  <si>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</si>
  <si>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</si>
  <si>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</si>
  <si>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</si>
  <si>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</si>
  <si>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</si>
  <si>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</si>
  <si>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</si>
  <si>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</si>
  <si>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</si>
  <si>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</si>
  <si>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</si>
  <si>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</si>
  <si>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</si>
  <si>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</si>
  <si>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</si>
  <si>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</si>
  <si>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</si>
  <si>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</si>
  <si>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</si>
  <si>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</si>
  <si>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</si>
  <si>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</si>
  <si>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</si>
  <si>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</si>
  <si>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</si>
  <si>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</si>
  <si>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</si>
  <si>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</si>
  <si>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</si>
  <si>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</si>
  <si>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</si>
  <si>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</si>
  <si>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</si>
  <si>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</si>
  <si>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</si>
  <si>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</si>
  <si>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</si>
  <si>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</si>
  <si>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</si>
  <si>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</si>
  <si>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</si>
  <si>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</si>
  <si>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</si>
  <si>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</si>
  <si>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</si>
  <si>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</si>
  <si>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</si>
  <si>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</si>
  <si>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</si>
  <si>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</si>
  <si>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</si>
  <si>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</si>
  <si>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</si>
  <si>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</si>
  <si>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</si>
  <si>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</si>
  <si>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</si>
  <si>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</si>
  <si>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</si>
  <si>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</si>
  <si>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</si>
  <si>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</si>
  <si>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</si>
  <si>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</si>
  <si>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</si>
  <si>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</si>
  <si>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</si>
  <si>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</si>
  <si>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</si>
  <si>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</si>
  <si>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</si>
  <si>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</si>
  <si>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</si>
  <si>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</si>
  <si>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</si>
  <si>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</si>
  <si>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</si>
  <si>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</si>
  <si>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</si>
  <si>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</si>
  <si>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</si>
  <si>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</si>
  <si>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</si>
  <si>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</si>
  <si>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</si>
  <si>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</si>
  <si>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</si>
  <si>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</si>
  <si>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</si>
  <si>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</si>
  <si>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</si>
  <si>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</si>
  <si>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</si>
  <si>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</si>
  <si>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</si>
  <si>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</si>
  <si>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</si>
  <si>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</si>
  <si>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</si>
  <si>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</si>
  <si>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</si>
  <si>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</si>
  <si>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</si>
  <si>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</si>
  <si>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</si>
  <si>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</si>
  <si>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</si>
  <si>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</si>
  <si>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</si>
  <si>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</si>
  <si>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</si>
  <si>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</si>
  <si>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</si>
  <si>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</si>
  <si>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</si>
  <si>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</si>
  <si>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</si>
  <si>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</si>
  <si>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</si>
  <si>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</si>
  <si>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</si>
  <si>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</si>
  <si>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</si>
  <si>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</si>
  <si>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</si>
  <si>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</si>
  <si>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</si>
  <si>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</si>
  <si>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</si>
  <si>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</si>
  <si>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</si>
  <si>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</si>
  <si>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</si>
  <si>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</si>
  <si>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</si>
  <si>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</si>
  <si>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</si>
  <si>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</si>
  <si>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</si>
  <si>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</si>
  <si>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</si>
  <si>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</si>
  <si>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</si>
  <si>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</si>
  <si>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</si>
  <si>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</si>
  <si>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</si>
  <si>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</si>
  <si>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</si>
  <si>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</si>
  <si>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</si>
  <si>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</si>
  <si>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</si>
  <si>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</si>
  <si>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</si>
  <si>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</si>
  <si>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</si>
  <si>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</si>
  <si>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</si>
  <si>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</si>
  <si>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</si>
  <si>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</si>
  <si>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</si>
  <si>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</si>
  <si>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</si>
  <si>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</si>
  <si>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</si>
  <si>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</si>
  <si>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</si>
  <si>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</si>
  <si>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</si>
  <si>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</si>
  <si>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</si>
  <si>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</si>
  <si>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</si>
  <si>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</si>
  <si>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</si>
  <si>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</si>
  <si>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</si>
  <si>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</si>
  <si>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</si>
  <si>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</si>
  <si>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</si>
  <si>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</si>
  <si>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</si>
  <si>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</si>
  <si>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</si>
  <si>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</si>
  <si>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</si>
  <si>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</si>
  <si>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</si>
  <si>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</si>
  <si>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</si>
  <si>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</si>
  <si>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</si>
  <si>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</si>
  <si>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</si>
  <si>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</si>
  <si>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</si>
  <si>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</si>
  <si>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</si>
  <si>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</si>
  <si>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</si>
  <si>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</si>
  <si>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</si>
  <si>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</si>
  <si>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</si>
  <si>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</si>
  <si>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</si>
  <si>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</si>
  <si>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</si>
  <si>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</si>
  <si>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</si>
  <si>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</si>
  <si>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</si>
  <si>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</si>
  <si>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</si>
  <si>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</si>
  <si>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</si>
  <si>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</si>
  <si>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</si>
  <si>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</si>
  <si>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</si>
  <si>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</si>
  <si>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</si>
  <si>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</si>
  <si>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</si>
  <si>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</si>
  <si>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</si>
  <si>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</si>
  <si>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</si>
  <si>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</si>
  <si>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</si>
  <si>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</si>
  <si>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</si>
  <si>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</si>
  <si>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</si>
  <si>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</si>
  <si>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</si>
  <si>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</si>
  <si>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</si>
  <si>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</si>
  <si>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</si>
  <si>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</si>
  <si>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</si>
  <si>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</si>
  <si>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</si>
  <si>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</si>
  <si>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</si>
  <si>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</si>
  <si>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</si>
  <si>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</si>
  <si>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</si>
  <si>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</si>
  <si>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</si>
  <si>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</si>
  <si>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</si>
  <si>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</si>
  <si>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</si>
  <si>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</si>
  <si>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</si>
  <si>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</si>
  <si>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</si>
  <si>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</si>
  <si>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</si>
  <si>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</si>
  <si>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</si>
  <si>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</si>
  <si>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</si>
  <si>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</si>
  <si>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</si>
  <si>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</si>
  <si>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</si>
  <si>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</si>
  <si>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</si>
  <si>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</si>
  <si>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</si>
  <si>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</si>
  <si>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</si>
  <si>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</si>
  <si>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</si>
  <si>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</si>
  <si>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</si>
  <si>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</si>
  <si>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</si>
  <si>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</si>
  <si>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</si>
  <si>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</si>
  <si>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</si>
  <si>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</si>
  <si>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</si>
  <si>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</si>
  <si>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</si>
  <si>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</si>
  <si>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</si>
  <si>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</si>
  <si>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</si>
  <si>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</si>
  <si>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</si>
  <si>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</si>
  <si>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</si>
  <si>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</si>
  <si>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</si>
  <si>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</si>
  <si>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</si>
  <si>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</si>
  <si>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</si>
  <si>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</si>
  <si>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</si>
  <si>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</si>
  <si>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</si>
  <si>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</si>
  <si>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</si>
  <si>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</si>
  <si>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</si>
  <si>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</si>
  <si>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</si>
  <si>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</si>
  <si>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</si>
  <si>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</si>
  <si>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</si>
  <si>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</si>
  <si>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</si>
  <si>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</si>
  <si>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</si>
  <si>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</si>
  <si>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</si>
  <si>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</si>
  <si>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</si>
  <si>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</si>
  <si>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</si>
  <si>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</si>
  <si>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</si>
  <si>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</si>
  <si>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</si>
  <si>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</si>
  <si>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</si>
  <si>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</si>
  <si>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</si>
  <si>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</si>
  <si>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</si>
  <si>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</si>
  <si>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</si>
  <si>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</si>
  <si>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</si>
  <si>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</si>
  <si>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</si>
  <si>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</si>
  <si>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</si>
  <si>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</si>
  <si>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</si>
  <si>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</si>
  <si>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</si>
  <si>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</si>
  <si>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</si>
  <si>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</si>
  <si>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</si>
  <si>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</si>
  <si>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</si>
  <si>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</si>
  <si>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</si>
  <si>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</si>
  <si>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</si>
  <si>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</si>
  <si>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</si>
  <si>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</si>
  <si>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</si>
  <si>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</si>
  <si>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</si>
  <si>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</si>
  <si>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</si>
  <si>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</si>
  <si>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</si>
  <si>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</si>
  <si>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</si>
  <si>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</si>
  <si>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</si>
  <si>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</si>
  <si>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</si>
  <si>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</si>
  <si>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</si>
  <si>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</si>
  <si>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</si>
  <si>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</si>
  <si>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</si>
  <si>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</si>
  <si>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</si>
  <si>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</si>
  <si>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</si>
  <si>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</si>
  <si>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</si>
  <si>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</si>
  <si>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</si>
  <si>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</si>
  <si>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</si>
  <si>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</si>
  <si>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</si>
  <si>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</si>
  <si>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</si>
  <si>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</si>
  <si>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</si>
  <si>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</si>
  <si>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</si>
  <si>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</si>
  <si>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</si>
  <si>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</si>
  <si>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</si>
  <si>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</si>
  <si>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</si>
  <si>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</si>
  <si>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</si>
  <si>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</si>
  <si>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</si>
  <si>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</si>
  <si>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</si>
  <si>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</si>
  <si>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</si>
  <si>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</si>
  <si>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</si>
  <si>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</si>
  <si>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</si>
  <si>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</si>
  <si>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</si>
  <si>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</si>
  <si>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</si>
  <si>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</si>
  <si>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</si>
  <si>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</si>
  <si>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</si>
  <si>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</si>
  <si>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</si>
  <si>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</si>
  <si>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</si>
  <si>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</si>
  <si>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</si>
  <si>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</si>
  <si>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</si>
  <si>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</si>
  <si>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</si>
  <si>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</si>
  <si>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</si>
  <si>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</si>
  <si>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</si>
  <si>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</si>
  <si>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</si>
  <si>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</si>
  <si>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</si>
  <si>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</si>
  <si>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</si>
  <si>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</si>
  <si>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</si>
  <si>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</si>
  <si>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</si>
  <si>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</si>
  <si>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</si>
  <si>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</si>
  <si>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</si>
  <si>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</si>
  <si>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</si>
  <si>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</si>
  <si>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</si>
  <si>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</si>
  <si>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</si>
  <si>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</si>
  <si>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</si>
  <si>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</si>
  <si>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</si>
  <si>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</si>
  <si>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</si>
  <si>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</si>
  <si>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</si>
  <si>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</si>
  <si>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</si>
  <si>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</si>
  <si>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</si>
  <si>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</si>
  <si>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</si>
  <si>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</si>
  <si>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</si>
  <si>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</si>
  <si>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</si>
  <si>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</si>
  <si>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</si>
  <si>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</si>
  <si>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</si>
  <si>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</si>
  <si>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</si>
  <si>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</si>
  <si>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</si>
  <si>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</si>
  <si>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</si>
  <si>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</si>
  <si>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</si>
  <si>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</si>
  <si>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</si>
  <si>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</si>
  <si>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</si>
  <si>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</si>
  <si>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</si>
  <si>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</si>
  <si>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</si>
  <si>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</si>
  <si>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</si>
  <si>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</si>
  <si>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</si>
  <si>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</si>
  <si>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</si>
  <si>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</si>
  <si>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</si>
  <si>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</si>
  <si>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</si>
  <si>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</si>
  <si>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</si>
  <si>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</si>
  <si>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</si>
  <si>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</si>
  <si>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</si>
  <si>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</si>
  <si>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</si>
  <si>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</si>
  <si>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</si>
  <si>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</si>
  <si>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</si>
  <si>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</si>
  <si>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</si>
  <si>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</si>
  <si>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</si>
  <si>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</si>
  <si>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</si>
  <si>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</si>
  <si>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</si>
  <si>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</si>
  <si>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</si>
  <si>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</si>
  <si>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</si>
  <si>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</si>
  <si>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</si>
  <si>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</si>
  <si>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</si>
  <si>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</si>
  <si>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</si>
  <si>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</si>
  <si>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</si>
  <si>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</si>
  <si>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</si>
  <si>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</si>
  <si>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</si>
  <si>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</si>
  <si>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</si>
  <si>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</si>
  <si>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</si>
  <si>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</si>
  <si>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</si>
  <si>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</si>
  <si>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</si>
  <si>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</si>
  <si>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</si>
  <si>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</si>
  <si>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</si>
  <si>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</si>
  <si>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</si>
  <si>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</si>
  <si>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</si>
  <si>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</si>
  <si>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</si>
  <si>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</si>
  <si>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</si>
  <si>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</si>
  <si>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</si>
  <si>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</si>
  <si>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</si>
  <si>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</si>
  <si>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</si>
  <si>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</si>
  <si>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</si>
  <si>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</si>
  <si>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</si>
  <si>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</si>
  <si>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</si>
  <si>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</si>
  <si>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</si>
  <si>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</si>
  <si>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</si>
  <si>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</si>
  <si>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</si>
  <si>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</si>
  <si>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</si>
  <si>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</si>
  <si>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</si>
  <si>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</si>
  <si>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</si>
  <si>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</si>
  <si>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</si>
  <si>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</si>
  <si>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</si>
  <si>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</si>
  <si>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</si>
  <si>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</si>
  <si>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</si>
  <si>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</si>
  <si>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</si>
  <si>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</si>
  <si>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</si>
  <si>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</si>
  <si>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</si>
  <si>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</si>
  <si>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</si>
  <si>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</si>
  <si>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</si>
  <si>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</si>
  <si>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</si>
  <si>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</si>
  <si>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</si>
  <si>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</si>
  <si>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</si>
  <si>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</si>
  <si>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</si>
  <si>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</si>
  <si>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</si>
  <si>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</si>
  <si>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</si>
  <si>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</si>
  <si>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</si>
  <si>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</si>
  <si>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</si>
  <si>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</si>
  <si>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</si>
  <si>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</si>
  <si>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</si>
  <si>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</si>
  <si>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</si>
  <si>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</si>
  <si>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</si>
  <si>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</si>
  <si>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</si>
  <si>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</si>
  <si>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</si>
  <si>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</si>
  <si>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</si>
  <si>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</si>
  <si>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</si>
  <si>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</si>
  <si>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</si>
  <si>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</si>
  <si>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</si>
  <si>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</si>
  <si>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</si>
  <si>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</si>
  <si>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</si>
  <si>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</si>
  <si>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</si>
  <si>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</si>
  <si>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</si>
  <si>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</si>
  <si>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</si>
  <si>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</si>
  <si>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</si>
  <si>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</si>
  <si>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</si>
  <si>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</si>
  <si>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</si>
  <si>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</si>
  <si>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</si>
  <si>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</si>
  <si>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</si>
  <si>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</si>
  <si>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</si>
  <si>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</si>
  <si>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</si>
  <si>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</si>
  <si>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</si>
  <si>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</si>
  <si>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</si>
  <si>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</si>
  <si>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</si>
  <si>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</si>
  <si>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</si>
  <si>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</si>
  <si>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</si>
  <si>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</si>
  <si>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</si>
  <si>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</si>
  <si>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</si>
  <si>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</si>
  <si>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</si>
  <si>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</si>
  <si>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</si>
  <si>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</si>
  <si>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</si>
  <si>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</si>
  <si>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</si>
  <si>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</si>
  <si>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</si>
  <si>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</si>
  <si>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</si>
  <si>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</si>
  <si>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</si>
  <si>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</si>
  <si>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</si>
  <si>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</si>
  <si>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</si>
  <si>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</si>
  <si>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</si>
  <si>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</si>
  <si>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</si>
  <si>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</si>
  <si>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</si>
  <si>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</si>
  <si>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</si>
  <si>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</si>
  <si>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</si>
  <si>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</si>
  <si>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</si>
  <si>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</si>
  <si>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</si>
  <si>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</si>
  <si>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</si>
  <si>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</si>
  <si>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</si>
  <si>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</si>
  <si>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</si>
  <si>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</si>
  <si>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</si>
  <si>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</si>
  <si>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</si>
  <si>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</si>
  <si>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</si>
  <si>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</si>
  <si>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</si>
  <si>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</si>
  <si>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</si>
  <si>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</si>
  <si>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</si>
  <si>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</si>
  <si>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</si>
  <si>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</si>
  <si>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</si>
  <si>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</si>
  <si>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</si>
  <si>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</si>
  <si>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</si>
  <si>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</si>
  <si>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</si>
  <si>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</si>
  <si>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</si>
  <si>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</si>
  <si>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</si>
  <si>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</si>
  <si>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</si>
  <si>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</si>
  <si>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</si>
  <si>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</si>
  <si>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</si>
  <si>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</si>
  <si>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</si>
  <si>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</si>
  <si>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</si>
  <si>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</si>
  <si>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</si>
  <si>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</si>
  <si>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</si>
  <si>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</si>
  <si>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</si>
  <si>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</si>
  <si>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</si>
  <si>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</si>
  <si>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</si>
  <si>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</si>
  <si>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</si>
  <si>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</si>
  <si>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</si>
  <si>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</si>
  <si>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</si>
  <si>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</si>
  <si>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</si>
  <si>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</si>
  <si>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</si>
  <si>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</si>
  <si>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</si>
  <si>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</si>
  <si>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</si>
  <si>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</si>
  <si>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</si>
  <si>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</si>
  <si>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</si>
  <si>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</si>
  <si>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</si>
  <si>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</si>
  <si>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</si>
  <si>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</si>
  <si>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</si>
  <si>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</si>
  <si>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</si>
  <si>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</si>
  <si>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</si>
  <si>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</si>
  <si>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</si>
  <si>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</si>
  <si>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</si>
  <si>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</si>
  <si>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</si>
  <si>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</si>
  <si>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</si>
  <si>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</si>
  <si>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</si>
  <si>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</si>
  <si>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</si>
  <si>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</si>
  <si>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</si>
  <si>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</si>
  <si>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</si>
  <si>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</si>
  <si>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</si>
  <si>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</si>
  <si>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</si>
  <si>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</si>
  <si>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</si>
  <si>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</si>
  <si>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</si>
  <si>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</si>
  <si>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</si>
  <si>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</si>
  <si>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</si>
  <si>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</si>
  <si>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</si>
  <si>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</si>
  <si>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</si>
  <si>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</si>
  <si>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</si>
  <si>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</si>
  <si>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</si>
  <si>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</si>
  <si>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</si>
  <si>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</si>
  <si>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</si>
  <si>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</si>
  <si>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</si>
  <si>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</si>
  <si>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</si>
  <si>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</si>
  <si>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</si>
  <si>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</si>
  <si>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</si>
  <si>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</si>
  <si>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</si>
  <si>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</si>
  <si>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</si>
  <si>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</si>
  <si>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</si>
  <si>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</si>
  <si>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</si>
  <si>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</si>
  <si>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</si>
  <si>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</si>
  <si>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</si>
  <si>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</si>
  <si>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</si>
  <si>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</si>
  <si>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</si>
  <si>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</si>
  <si>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</si>
  <si>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</si>
  <si>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</si>
  <si>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</si>
  <si>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</si>
  <si>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</si>
  <si>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</si>
  <si>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</si>
  <si>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</si>
  <si>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</si>
  <si>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</si>
  <si>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</si>
  <si>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</si>
  <si>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</si>
  <si>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</si>
  <si>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</si>
  <si>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</si>
  <si>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</si>
  <si>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</si>
  <si>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</si>
  <si>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</si>
  <si>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</si>
  <si>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</si>
  <si>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</si>
  <si>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</si>
  <si>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</si>
  <si>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</si>
  <si>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</si>
  <si>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</si>
  <si>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</si>
  <si>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</si>
  <si>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</si>
  <si>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</si>
  <si>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</si>
  <si>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</si>
  <si>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</si>
  <si>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</si>
  <si>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</si>
  <si>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</si>
  <si>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</si>
  <si>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</si>
  <si>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</si>
  <si>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</si>
  <si>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</si>
  <si>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</si>
  <si>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</si>
  <si>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</si>
  <si>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</si>
  <si>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</si>
  <si>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</si>
  <si>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</si>
  <si>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</si>
  <si>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</si>
  <si>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</si>
  <si>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</si>
  <si>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</si>
  <si>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</si>
  <si>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</si>
  <si>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</si>
  <si>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</si>
  <si>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</si>
  <si>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</si>
  <si>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</si>
  <si>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</si>
  <si>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</si>
  <si>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</si>
  <si>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</si>
  <si>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</si>
  <si>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</si>
  <si>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</si>
  <si>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</si>
  <si>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</si>
  <si>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</si>
  <si>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</si>
  <si>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</si>
  <si>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</si>
  <si>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</si>
  <si>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</si>
  <si>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</si>
  <si>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</si>
  <si>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</si>
  <si>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</si>
  <si>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</si>
  <si>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</si>
  <si>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</si>
  <si>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</si>
  <si>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</si>
  <si>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</si>
  <si>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</si>
  <si>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</si>
  <si>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</si>
  <si>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</si>
  <si>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</si>
  <si>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</si>
  <si>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</si>
  <si>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</si>
  <si>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</si>
  <si>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</si>
  <si>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</si>
  <si>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</si>
  <si>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</si>
  <si>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</si>
  <si>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</si>
  <si>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</si>
  <si>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</si>
  <si>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</si>
  <si>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</si>
  <si>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</si>
  <si>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</si>
  <si>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</si>
  <si>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</si>
  <si>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</si>
  <si>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</si>
  <si>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</si>
  <si>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</si>
  <si>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</si>
  <si>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</si>
  <si>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</si>
  <si>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</si>
  <si>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</si>
  <si>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</si>
  <si>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</si>
  <si>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</si>
  <si>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</si>
  <si>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</si>
  <si>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</si>
  <si>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</si>
  <si>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</si>
  <si>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</si>
  <si>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</si>
  <si>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</si>
  <si>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</si>
  <si>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</si>
  <si>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</si>
  <si>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</si>
  <si>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</si>
  <si>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</si>
  <si>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</si>
  <si>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</si>
  <si>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</si>
  <si>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</si>
  <si>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</si>
  <si>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</si>
  <si>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</si>
  <si>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</si>
  <si>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</si>
  <si>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</si>
  <si>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</si>
  <si>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</si>
  <si>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</si>
  <si>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</si>
  <si>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</si>
  <si>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</si>
  <si>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</si>
  <si>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</si>
  <si>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</si>
  <si>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</si>
  <si>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</si>
  <si>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</si>
  <si>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</si>
  <si>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</si>
  <si>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</si>
  <si>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</si>
  <si>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</si>
  <si>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</si>
  <si>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</si>
  <si>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</si>
  <si>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</si>
  <si>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</si>
  <si>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</si>
  <si>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</si>
  <si>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</si>
  <si>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</si>
  <si>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</si>
  <si>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</si>
  <si>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</si>
  <si>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</si>
  <si>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</si>
  <si>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</si>
  <si>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</si>
  <si>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</si>
  <si>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</si>
  <si>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</si>
  <si>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</si>
  <si>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</si>
  <si>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</si>
  <si>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</si>
  <si>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</si>
  <si>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</si>
  <si>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</si>
  <si>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</si>
  <si>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</si>
  <si>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</si>
  <si>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</si>
  <si>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</si>
  <si>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</si>
  <si>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</si>
  <si>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</si>
  <si>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</si>
  <si>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</si>
  <si>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</si>
  <si>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</si>
  <si>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</si>
  <si>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</si>
  <si>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</si>
  <si>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</si>
  <si>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</si>
  <si>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</si>
  <si>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</si>
  <si>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</si>
  <si>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</si>
  <si>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</si>
  <si>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</si>
  <si>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</si>
  <si>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</si>
  <si>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</si>
  <si>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</si>
  <si>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</si>
  <si>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</si>
  <si>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</si>
  <si>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</si>
  <si>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</si>
  <si>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</si>
  <si>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</si>
  <si>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</si>
  <si>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</si>
  <si>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</si>
  <si>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</si>
  <si>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</si>
  <si>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</si>
  <si>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</si>
  <si>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</si>
  <si>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</si>
  <si>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</si>
  <si>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</si>
  <si>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</si>
  <si>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</si>
  <si>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</si>
  <si>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</si>
  <si>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</si>
  <si>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</si>
  <si>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</si>
  <si>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</si>
  <si>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</si>
  <si>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</si>
  <si>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</si>
  <si>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</si>
  <si>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</si>
  <si>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</si>
  <si>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</si>
  <si>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</si>
  <si>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</si>
  <si>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</si>
  <si>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</si>
  <si>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</si>
  <si>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</si>
  <si>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</si>
  <si>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</si>
  <si>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</si>
  <si>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</si>
  <si>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</si>
  <si>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</si>
  <si>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</si>
  <si>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</si>
  <si>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</si>
  <si>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</si>
  <si>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</si>
  <si>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</si>
  <si>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</si>
  <si>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</si>
  <si>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</si>
  <si>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</si>
  <si>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</si>
  <si>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</si>
  <si>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</si>
  <si>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</si>
  <si>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</si>
  <si>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</si>
  <si>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</si>
  <si>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</si>
  <si>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</si>
  <si>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</si>
  <si>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</si>
  <si>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</si>
  <si>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</si>
  <si>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</si>
  <si>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</si>
  <si>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</si>
  <si>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</si>
  <si>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</si>
  <si>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</si>
  <si>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</si>
  <si>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</si>
  <si>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</si>
  <si>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</si>
  <si>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</si>
  <si>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</si>
  <si>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</si>
  <si>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</si>
  <si>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</si>
  <si>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</si>
  <si>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</si>
  <si>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</si>
  <si>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</si>
  <si>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</si>
  <si>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</si>
  <si>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</si>
  <si>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</si>
  <si>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</si>
  <si>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</si>
  <si>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</si>
  <si>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</si>
  <si>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</si>
  <si>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</si>
  <si>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</si>
  <si>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</si>
  <si>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</si>
  <si>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</si>
  <si>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</si>
  <si>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</si>
  <si>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</si>
  <si>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</si>
  <si>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</si>
  <si>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</si>
  <si>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</si>
  <si>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</si>
  <si>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</si>
  <si>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</si>
  <si>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</si>
  <si>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</si>
  <si>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</si>
  <si>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</si>
  <si>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</si>
  <si>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</si>
  <si>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</si>
  <si>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</si>
  <si>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</si>
  <si>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</si>
  <si>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</si>
  <si>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</si>
  <si>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</si>
  <si>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</si>
  <si>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</si>
  <si>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</si>
  <si>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</si>
  <si>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</si>
  <si>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</si>
  <si>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</si>
  <si>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</si>
  <si>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</si>
  <si>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</si>
  <si>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</si>
  <si>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</si>
  <si>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</si>
  <si>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</si>
  <si>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</si>
  <si>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</si>
  <si>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</si>
  <si>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</si>
  <si>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</si>
  <si>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</si>
  <si>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</si>
  <si>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</si>
  <si>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</si>
  <si>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</si>
  <si>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</si>
  <si>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</si>
  <si>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</si>
  <si>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</si>
  <si>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</si>
  <si>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</si>
  <si>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</si>
  <si>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</si>
  <si>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</si>
  <si>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</si>
  <si>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</si>
  <si>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</si>
  <si>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</si>
  <si>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</si>
  <si>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</si>
  <si>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</si>
  <si>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</si>
  <si>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</si>
  <si>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</si>
  <si>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</si>
  <si>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</si>
  <si>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</si>
  <si>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</si>
  <si>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</si>
  <si>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</si>
  <si>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</si>
  <si>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</si>
  <si>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</si>
  <si>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</si>
  <si>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</si>
  <si>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</si>
  <si>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</si>
  <si>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</si>
  <si>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</si>
  <si>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</si>
  <si>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</si>
  <si>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</si>
  <si>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</si>
  <si>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</si>
  <si>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</si>
  <si>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</si>
  <si>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</si>
  <si>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</si>
  <si>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</si>
  <si>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</si>
  <si>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</si>
  <si>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</si>
  <si>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</si>
  <si>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</si>
  <si>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</si>
  <si>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</si>
  <si>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</si>
  <si>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</si>
  <si>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</si>
  <si>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</si>
  <si>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</si>
  <si>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</si>
  <si>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</si>
  <si>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</si>
  <si>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</si>
  <si>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</si>
  <si>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</si>
  <si>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</si>
  <si>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</si>
  <si>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</si>
  <si>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</si>
  <si>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</si>
  <si>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</si>
  <si>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</si>
  <si>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</si>
  <si>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</si>
  <si>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</si>
  <si>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</si>
  <si>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</si>
  <si>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</si>
  <si>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</si>
  <si>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</si>
  <si>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</si>
  <si>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</si>
  <si>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</si>
  <si>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</si>
  <si>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</si>
  <si>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</si>
  <si>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</si>
  <si>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</si>
  <si>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</si>
  <si>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</si>
  <si>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</si>
  <si>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</si>
  <si>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</si>
  <si>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</si>
  <si>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</si>
  <si>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</si>
  <si>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</si>
  <si>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</si>
  <si>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</si>
  <si>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</si>
  <si>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</si>
  <si>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</si>
  <si>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</si>
  <si>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</si>
  <si>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</si>
  <si>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</si>
  <si>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</si>
  <si>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</si>
  <si>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</si>
  <si>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</si>
  <si>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</si>
  <si>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</si>
  <si>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</si>
  <si>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</si>
  <si>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</si>
  <si>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</si>
  <si>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</si>
  <si>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</si>
  <si>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</si>
  <si>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</si>
  <si>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</si>
  <si>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</si>
  <si>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</si>
  <si>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</si>
  <si>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</si>
  <si>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</si>
  <si>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</si>
  <si>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</si>
  <si>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</si>
  <si>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</si>
  <si>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</si>
  <si>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</si>
  <si>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</si>
  <si>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</si>
  <si>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</si>
  <si>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</si>
  <si>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</si>
  <si>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</si>
  <si>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</si>
  <si>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</si>
  <si>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</si>
  <si>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</si>
  <si>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</si>
  <si>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</si>
  <si>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</si>
  <si>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</si>
  <si>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</si>
  <si>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</si>
  <si>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</si>
  <si>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</si>
  <si>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</si>
  <si>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</si>
  <si>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</si>
  <si>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</si>
  <si>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</si>
  <si>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</si>
  <si>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</si>
  <si>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</si>
  <si>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</si>
  <si>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</si>
  <si>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</si>
  <si>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</si>
  <si>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</si>
  <si>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</si>
  <si>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</si>
  <si>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</si>
  <si>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</si>
  <si>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</si>
  <si>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</si>
  <si>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</si>
  <si>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</si>
  <si>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</si>
  <si>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</si>
  <si>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</si>
  <si>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</si>
  <si>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</si>
  <si>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</si>
  <si>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</si>
  <si>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</si>
  <si>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</si>
  <si>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</si>
  <si>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</si>
  <si>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</si>
  <si>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</si>
  <si>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</si>
  <si>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</si>
  <si>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</si>
  <si>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</si>
  <si>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</si>
  <si>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</si>
  <si>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</si>
  <si>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</si>
  <si>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</si>
  <si>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</si>
  <si>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</si>
  <si>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</si>
  <si>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</si>
  <si>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</si>
  <si>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</si>
  <si>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</si>
  <si>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</si>
  <si>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</si>
  <si>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</si>
  <si>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</si>
  <si>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</si>
  <si>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</si>
  <si>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</si>
  <si>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</si>
  <si>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</si>
  <si>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</si>
  <si>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</si>
  <si>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</si>
  <si>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</si>
  <si>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</si>
  <si>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</si>
  <si>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</si>
  <si>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</si>
  <si>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</si>
  <si>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</si>
  <si>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</si>
  <si>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</si>
  <si>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</si>
  <si>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</si>
  <si>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</si>
  <si>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</si>
  <si>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</si>
  <si>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</si>
  <si>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</si>
  <si>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</si>
  <si>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</si>
  <si>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</si>
  <si>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</si>
  <si>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</si>
  <si>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</si>
  <si>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</si>
  <si>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</si>
  <si>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</si>
  <si>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</si>
  <si>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</si>
  <si>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</si>
  <si>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</si>
  <si>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</si>
  <si>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</si>
  <si>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</si>
  <si>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</si>
  <si>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</si>
  <si>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</si>
  <si>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</si>
  <si>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</si>
  <si>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</si>
  <si>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</si>
  <si>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</si>
  <si>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</si>
  <si>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</si>
  <si>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</si>
  <si>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</si>
  <si>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</si>
  <si>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</si>
  <si>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</si>
  <si>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</si>
  <si>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</si>
  <si>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</si>
  <si>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</si>
  <si>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</si>
  <si>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</si>
  <si>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</si>
  <si>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</si>
  <si>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</si>
  <si>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</si>
  <si>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</si>
  <si>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</si>
  <si>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</si>
  <si>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</si>
  <si>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</si>
  <si>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</si>
  <si>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</si>
  <si>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</si>
  <si>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</si>
  <si>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</si>
  <si>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</si>
  <si>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</si>
  <si>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</si>
  <si>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</si>
  <si>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</si>
  <si>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</si>
  <si>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</si>
  <si>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</si>
  <si>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</si>
  <si>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</si>
  <si>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</si>
  <si>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</si>
  <si>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</si>
  <si>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</si>
  <si>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</si>
  <si>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</si>
  <si>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</si>
  <si>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</si>
  <si>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</si>
  <si>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</si>
  <si>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</si>
  <si>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</si>
  <si>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</si>
  <si>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</si>
  <si>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</si>
  <si>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</si>
  <si>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</si>
  <si>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</si>
  <si>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</si>
  <si>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</si>
  <si>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</si>
  <si>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</si>
  <si>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</si>
  <si>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</si>
  <si>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</si>
  <si>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</si>
  <si>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</si>
  <si>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</si>
  <si>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</si>
  <si>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</si>
  <si>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</si>
  <si>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</si>
  <si>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</si>
  <si>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</si>
  <si>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</si>
  <si>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</si>
  <si>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</si>
  <si>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</si>
  <si>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</si>
  <si>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</si>
  <si>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</si>
  <si>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</si>
  <si>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</si>
  <si>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</si>
  <si>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</si>
  <si>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</si>
  <si>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</si>
  <si>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</si>
  <si>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</si>
  <si>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</si>
  <si>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</si>
  <si>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</si>
  <si>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</si>
  <si>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</si>
  <si>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</si>
  <si>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</si>
  <si>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</si>
  <si>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</si>
  <si>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</si>
  <si>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</si>
  <si>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</si>
  <si>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</si>
  <si>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</si>
  <si>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</si>
  <si>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</si>
  <si>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</si>
  <si>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</si>
  <si>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</si>
  <si>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</si>
  <si>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</si>
  <si>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</si>
  <si>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</si>
  <si>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</si>
  <si>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</si>
  <si>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</si>
  <si>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</si>
  <si>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</si>
  <si>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</si>
  <si>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</si>
  <si>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</si>
  <si>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</si>
  <si>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</si>
  <si>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</si>
  <si>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</si>
  <si>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</si>
  <si>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</si>
  <si>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</si>
  <si>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</si>
  <si>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</si>
  <si>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</si>
  <si>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</si>
  <si>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</si>
  <si>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</si>
  <si>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</si>
  <si>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</si>
  <si>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</si>
  <si>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</si>
  <si>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</si>
  <si>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</si>
  <si>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</si>
  <si>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</si>
  <si>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</si>
  <si>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</si>
  <si>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</si>
  <si>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</si>
  <si>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</si>
  <si>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</si>
  <si>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</si>
  <si>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</si>
  <si>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</si>
  <si>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</si>
  <si>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</si>
  <si>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</si>
  <si>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</si>
  <si>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</si>
  <si>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</si>
  <si>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</si>
  <si>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</si>
  <si>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</si>
  <si>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</si>
  <si>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</si>
  <si>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</si>
  <si>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</si>
  <si>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</si>
  <si>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</si>
  <si>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</si>
  <si>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</si>
  <si>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</si>
  <si>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</si>
  <si>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</si>
  <si>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</si>
  <si>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</si>
  <si>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</si>
  <si>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</si>
  <si>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</si>
  <si>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</si>
  <si>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</si>
  <si>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</si>
  <si>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</si>
  <si>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</si>
  <si>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</si>
  <si>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</si>
  <si>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</si>
  <si>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</si>
  <si>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</si>
  <si>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</si>
  <si>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</si>
  <si>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</si>
  <si>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</si>
  <si>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</si>
  <si>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</si>
  <si>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</si>
  <si>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</si>
  <si>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</si>
  <si>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</si>
  <si>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</si>
  <si>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</si>
  <si>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</si>
  <si>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</si>
  <si>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</si>
  <si>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</si>
  <si>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</si>
  <si>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</si>
  <si>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</si>
  <si>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</si>
  <si>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</si>
  <si>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</si>
  <si>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</si>
  <si>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</si>
  <si>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</si>
  <si>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</si>
  <si>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</si>
  <si>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</si>
  <si>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</si>
  <si>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</si>
  <si>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</si>
  <si>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</si>
  <si>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</si>
  <si>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</si>
  <si>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</si>
  <si>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</si>
  <si>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</si>
  <si>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</si>
  <si>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</si>
  <si>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</si>
  <si>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</si>
  <si>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</si>
  <si>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</si>
  <si>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</si>
  <si>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</si>
  <si>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</si>
  <si>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</si>
  <si>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</si>
  <si>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</si>
  <si>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</si>
  <si>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</si>
  <si>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</si>
  <si>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</si>
  <si>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</si>
  <si>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</si>
  <si>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</si>
  <si>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</si>
  <si>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</si>
  <si>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</si>
  <si>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</si>
  <si>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</si>
  <si>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</si>
  <si>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</si>
  <si>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</si>
  <si>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</si>
  <si>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</si>
  <si>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</si>
  <si>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</si>
  <si>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</si>
  <si>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</si>
  <si>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</si>
  <si>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</si>
  <si>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</si>
  <si>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</si>
  <si>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</si>
  <si>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</si>
  <si>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</si>
  <si>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</si>
  <si>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</si>
  <si>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</si>
  <si>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</si>
  <si>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</si>
  <si>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</si>
  <si>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</si>
  <si>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</si>
  <si>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</si>
  <si>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</si>
  <si>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</si>
  <si>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</si>
  <si>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</si>
  <si>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</si>
  <si>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</si>
  <si>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</si>
  <si>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</si>
  <si>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</si>
  <si>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</si>
  <si>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</si>
  <si>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</si>
  <si>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</si>
  <si>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</si>
  <si>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</si>
  <si>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</si>
  <si>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</si>
  <si>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</si>
  <si>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</si>
  <si>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</si>
  <si>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</si>
  <si>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</si>
  <si>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</si>
  <si>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</si>
  <si>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</si>
  <si>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</si>
  <si>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</si>
  <si>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</si>
  <si>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</si>
  <si>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</si>
  <si>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</si>
  <si>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</si>
  <si>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</si>
  <si>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</si>
  <si>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</si>
  <si>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</si>
  <si>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</si>
  <si>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</si>
  <si>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</si>
  <si>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</si>
  <si>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</si>
  <si>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</si>
  <si>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</si>
  <si>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</si>
  <si>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</si>
  <si>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</si>
  <si>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</si>
  <si>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</si>
  <si>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</si>
  <si>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</si>
  <si>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</si>
  <si>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</si>
  <si>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</si>
  <si>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</si>
  <si>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</si>
  <si>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</si>
  <si>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</si>
  <si>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</si>
  <si>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</si>
  <si>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</si>
  <si>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</si>
  <si>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</si>
  <si>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</si>
  <si>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</si>
  <si>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</si>
  <si>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</si>
  <si>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</si>
  <si>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</si>
  <si>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</si>
  <si>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</si>
  <si>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</si>
  <si>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</si>
  <si>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</si>
  <si>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</si>
  <si>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</si>
  <si>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</si>
  <si>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</si>
  <si>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</si>
  <si>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</si>
  <si>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</si>
  <si>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</si>
  <si>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</si>
  <si>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</si>
  <si>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</si>
  <si>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</si>
  <si>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</si>
  <si>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</si>
  <si>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</si>
  <si>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</si>
  <si>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</si>
  <si>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</si>
  <si>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</si>
  <si>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</si>
  <si>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</si>
  <si>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</si>
  <si>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</si>
  <si>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</si>
  <si>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</si>
  <si>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</si>
  <si>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</si>
  <si>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</si>
  <si>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</si>
  <si>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</si>
  <si>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</si>
  <si>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</si>
  <si>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</si>
  <si>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</si>
  <si>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</si>
  <si>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</si>
  <si>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</si>
  <si>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</si>
  <si>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</si>
  <si>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</si>
  <si>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</si>
  <si>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</si>
  <si>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</si>
  <si>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</si>
  <si>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</si>
  <si>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</si>
  <si>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</si>
  <si>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</si>
  <si>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</si>
  <si>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</si>
  <si>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</si>
  <si>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</si>
  <si>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</si>
  <si>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</si>
  <si>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</si>
  <si>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</si>
  <si>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</si>
  <si>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</si>
  <si>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</si>
  <si>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</si>
  <si>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</si>
  <si>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</si>
  <si>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</si>
  <si>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</si>
  <si>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</si>
  <si>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</si>
  <si>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</si>
  <si>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</si>
  <si>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</si>
  <si>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</si>
  <si>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</si>
  <si>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</si>
  <si>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</si>
  <si>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</si>
  <si>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</si>
  <si>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</si>
  <si>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</si>
  <si>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</si>
  <si>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</si>
  <si>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</si>
  <si>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</si>
  <si>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</si>
  <si>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</si>
  <si>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</si>
  <si>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</si>
  <si>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</si>
  <si>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</si>
  <si>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</si>
  <si>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</si>
  <si>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</si>
  <si>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</si>
  <si>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</si>
  <si>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</si>
  <si>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</si>
  <si>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</si>
  <si>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</si>
  <si>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</si>
  <si>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</si>
  <si>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</si>
  <si>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</si>
  <si>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</si>
  <si>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</si>
  <si>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</si>
  <si>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</si>
  <si>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</si>
  <si>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</si>
  <si>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</si>
  <si>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</si>
  <si>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</si>
  <si>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</si>
  <si>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</si>
  <si>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</si>
  <si>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</si>
  <si>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</si>
  <si>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</si>
  <si>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</si>
  <si>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</si>
  <si>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</si>
  <si>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</si>
  <si>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</si>
  <si>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</si>
  <si>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</si>
  <si>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</si>
  <si>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</si>
  <si>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</si>
  <si>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</si>
  <si>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</si>
  <si>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</si>
  <si>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</si>
  <si>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</si>
  <si>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</si>
  <si>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</si>
  <si>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</si>
  <si>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</si>
  <si>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</si>
  <si>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</si>
  <si>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</si>
  <si>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</si>
  <si>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</si>
  <si>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</si>
  <si>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</si>
  <si>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</si>
  <si>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</si>
  <si>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</si>
  <si>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</si>
  <si>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</si>
  <si>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</si>
  <si>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</si>
  <si>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</si>
  <si>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</si>
  <si>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</si>
  <si>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</si>
  <si>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</si>
  <si>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</si>
  <si>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</si>
  <si>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</si>
  <si>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</si>
  <si>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</si>
  <si>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</si>
  <si>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</si>
  <si>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</si>
  <si>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</si>
  <si>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</si>
  <si>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</si>
  <si>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</si>
  <si>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</si>
  <si>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</si>
  <si>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</si>
  <si>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</si>
  <si>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</si>
  <si>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</si>
  <si>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</si>
  <si>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</si>
  <si>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</si>
  <si>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</si>
  <si>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</si>
  <si>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</si>
  <si>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</si>
  <si>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</si>
  <si>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</si>
  <si>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</si>
  <si>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</si>
  <si>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</si>
  <si>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</si>
  <si>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</si>
  <si>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</si>
  <si>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</si>
  <si>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</si>
  <si>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</si>
  <si>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</si>
  <si>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</si>
  <si>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</si>
  <si>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</si>
  <si>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</si>
  <si>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</si>
  <si>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</si>
  <si>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</si>
  <si>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</si>
  <si>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</si>
  <si>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</si>
  <si>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</si>
  <si>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</si>
  <si>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</si>
  <si>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</si>
  <si>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</si>
  <si>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</si>
  <si>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</si>
  <si>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</si>
  <si>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</si>
  <si>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</si>
  <si>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</si>
  <si>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</si>
  <si>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</si>
  <si>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</si>
  <si>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</si>
  <si>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</si>
  <si>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</si>
  <si>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</si>
  <si>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</si>
  <si>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</si>
  <si>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</si>
  <si>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</si>
  <si>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</si>
  <si>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</si>
  <si>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</si>
  <si>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</si>
  <si>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</si>
  <si>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</si>
  <si>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</si>
  <si>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</si>
  <si>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</si>
  <si>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</si>
  <si>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</si>
  <si>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</si>
  <si>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</si>
  <si>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</si>
  <si>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</si>
  <si>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</si>
  <si>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</si>
  <si>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</si>
  <si>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</si>
  <si>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</si>
  <si>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</si>
  <si>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</si>
  <si>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</si>
  <si>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</si>
  <si>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</si>
  <si>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</si>
  <si>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</si>
  <si>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</si>
  <si>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</si>
  <si>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</si>
  <si>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</si>
  <si>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</si>
  <si>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</si>
  <si>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</si>
  <si>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</si>
  <si>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</si>
  <si>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</si>
  <si>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</si>
  <si>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</si>
  <si>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</si>
  <si>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</si>
  <si>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</si>
  <si>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</si>
  <si>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</si>
  <si>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</si>
  <si>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</si>
  <si>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</si>
  <si>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</si>
  <si>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</si>
  <si>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</si>
  <si>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</si>
  <si>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</si>
  <si>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</si>
  <si>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</si>
  <si>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</si>
  <si>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</si>
  <si>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</si>
  <si>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</si>
  <si>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</si>
  <si>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</si>
  <si>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</si>
  <si>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</si>
  <si>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</si>
  <si>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</si>
  <si>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</si>
  <si>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</si>
  <si>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</si>
  <si>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</si>
  <si>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</si>
  <si>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</si>
  <si>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</si>
  <si>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</si>
  <si>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</si>
  <si>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</si>
  <si>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</si>
  <si>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</si>
  <si>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</si>
  <si>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</si>
  <si>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</si>
  <si>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</si>
  <si>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</si>
  <si>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</si>
  <si>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</si>
  <si>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</si>
  <si>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</si>
  <si>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</si>
  <si>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</si>
  <si>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</si>
  <si>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</si>
  <si>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</si>
  <si>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</si>
  <si>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</si>
  <si>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</si>
  <si>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</si>
  <si>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</si>
  <si>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</si>
  <si>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</si>
  <si>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</si>
  <si>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</si>
  <si>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</si>
  <si>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</si>
  <si>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</si>
  <si>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</si>
  <si>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</si>
  <si>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</si>
  <si>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</si>
  <si>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</si>
  <si>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</si>
  <si>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</si>
  <si>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</si>
  <si>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</si>
  <si>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</si>
  <si>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</si>
  <si>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</si>
  <si>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</si>
  <si>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</si>
  <si>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</si>
  <si>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</si>
  <si>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</si>
  <si>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</si>
  <si>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</si>
  <si>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</si>
  <si>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</si>
  <si>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</si>
  <si>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</si>
  <si>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</si>
  <si>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</si>
  <si>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</si>
  <si>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</si>
  <si>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</si>
  <si>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</si>
  <si>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</si>
  <si>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</si>
  <si>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</si>
  <si>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</si>
  <si>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</si>
  <si>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</si>
  <si>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</si>
  <si>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</si>
  <si>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</si>
  <si>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</si>
  <si>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</si>
  <si>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</si>
  <si>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</si>
  <si>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</si>
  <si>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</si>
  <si>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</si>
  <si>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</si>
  <si>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</si>
  <si>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</si>
  <si>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</si>
  <si>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</si>
  <si>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</si>
  <si>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</si>
  <si>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</si>
  <si>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</si>
  <si>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</si>
  <si>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</si>
  <si>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</si>
  <si>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</si>
  <si>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</si>
  <si>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</si>
  <si>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</si>
  <si>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</si>
  <si>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</si>
  <si>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</si>
  <si>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</si>
  <si>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</si>
  <si>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</si>
  <si>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</si>
  <si>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</si>
  <si>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</si>
  <si>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</si>
  <si>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</si>
  <si>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</si>
  <si>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</si>
  <si>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</si>
  <si>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</si>
  <si>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</si>
  <si>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</si>
  <si>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</si>
  <si>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</si>
  <si>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</si>
  <si>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</si>
  <si>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</si>
  <si>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</si>
  <si>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</si>
  <si>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</si>
  <si>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</si>
  <si>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</si>
  <si>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</si>
  <si>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</si>
  <si>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</si>
  <si>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</si>
  <si>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</si>
  <si>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</si>
  <si>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</si>
  <si>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</si>
  <si>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</si>
  <si>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</si>
  <si>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</si>
  <si>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</si>
  <si>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</si>
  <si>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</si>
  <si>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</si>
  <si>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</si>
  <si>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</si>
  <si>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</si>
  <si>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</si>
  <si>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</si>
  <si>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</si>
  <si>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</si>
  <si>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</si>
  <si>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</si>
  <si>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</si>
  <si>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</si>
  <si>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</si>
  <si>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</si>
  <si>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</si>
  <si>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</si>
  <si>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</si>
  <si>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</si>
  <si>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</si>
  <si>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</si>
  <si>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</si>
  <si>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</si>
  <si>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</si>
  <si>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</si>
  <si>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</si>
  <si>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</si>
  <si>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</si>
  <si>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</si>
  <si>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</si>
  <si>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</si>
  <si>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</si>
  <si>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</si>
  <si>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</si>
  <si>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</si>
  <si>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</si>
  <si>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</si>
  <si>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</si>
  <si>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</si>
  <si>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</si>
  <si>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</si>
  <si>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</si>
  <si>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</si>
  <si>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</si>
  <si>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</si>
  <si>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</si>
  <si>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</si>
  <si>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</si>
  <si>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</si>
  <si>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</si>
  <si>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</si>
  <si>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</si>
  <si>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</si>
  <si>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</si>
  <si>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</si>
  <si>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</si>
  <si>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</si>
  <si>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</si>
  <si>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</si>
  <si>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</si>
  <si>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</si>
  <si>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</si>
  <si>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</si>
  <si>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</si>
  <si>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</si>
  <si>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</si>
  <si>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</si>
  <si>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</si>
  <si>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</si>
  <si>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</si>
  <si>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</si>
  <si>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</si>
  <si>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</si>
  <si>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</si>
  <si>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</si>
  <si>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</si>
  <si>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</si>
  <si>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</si>
  <si>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</si>
  <si>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</si>
  <si>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</si>
  <si>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</si>
  <si>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</si>
  <si>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</si>
  <si>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</si>
  <si>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</si>
  <si>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</si>
  <si>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</si>
  <si>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</si>
  <si>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</si>
  <si>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</si>
  <si>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</si>
  <si>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</si>
  <si>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</si>
  <si>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</si>
  <si>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</si>
  <si>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</si>
  <si>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</si>
  <si>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</si>
  <si>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</si>
  <si>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</si>
  <si>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</si>
  <si>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</si>
  <si>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</si>
  <si>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</si>
  <si>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</si>
  <si>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</si>
  <si>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</si>
  <si>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</si>
  <si>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</si>
  <si>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</si>
  <si>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</si>
  <si>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</si>
  <si>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</si>
  <si>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</si>
  <si>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</si>
  <si>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</si>
  <si>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</si>
  <si>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</si>
  <si>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</si>
  <si>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</si>
  <si>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</si>
  <si>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</si>
  <si>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</si>
  <si>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</si>
  <si>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</si>
  <si>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</si>
  <si>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</si>
  <si>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</si>
  <si>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</si>
  <si>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</si>
  <si>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</si>
  <si>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</si>
  <si>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</si>
  <si>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</si>
  <si>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</si>
  <si>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</si>
  <si>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</si>
  <si>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</si>
  <si>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</si>
  <si>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</si>
  <si>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</si>
  <si>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</si>
  <si>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</si>
  <si>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</si>
  <si>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</si>
  <si>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</si>
  <si>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</si>
  <si>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</si>
  <si>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</si>
  <si>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</si>
  <si>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</si>
  <si>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</si>
  <si>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</si>
  <si>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</si>
  <si>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</si>
  <si>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</si>
  <si>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</si>
  <si>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</si>
  <si>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</si>
  <si>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</si>
  <si>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</si>
  <si>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</si>
  <si>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</si>
  <si>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</si>
  <si>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</si>
  <si>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</si>
  <si>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</si>
  <si>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</si>
  <si>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</si>
  <si>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</si>
  <si>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</si>
  <si>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</si>
  <si>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</si>
  <si>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</si>
  <si>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</si>
  <si>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</si>
  <si>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</si>
  <si>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</si>
  <si>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</si>
  <si>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</si>
  <si>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</si>
  <si>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</si>
  <si>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</si>
  <si>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</si>
  <si>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</si>
  <si>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</si>
  <si>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</si>
  <si>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</si>
  <si>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</si>
  <si>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</si>
  <si>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</si>
  <si>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</si>
  <si>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</si>
  <si>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</si>
  <si>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</si>
  <si>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</si>
  <si>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</si>
  <si>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</si>
  <si>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</si>
  <si>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</si>
  <si>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</si>
  <si>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</si>
  <si>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</si>
  <si>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</si>
  <si>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</si>
  <si>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</si>
  <si>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</si>
  <si>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</si>
  <si>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</si>
  <si>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</si>
  <si>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</si>
  <si>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</si>
  <si>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</si>
  <si>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</si>
  <si>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</si>
  <si>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</si>
  <si>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</si>
  <si>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</si>
  <si>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</si>
  <si>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</si>
  <si>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</si>
  <si>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</si>
  <si>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</si>
  <si>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</si>
  <si>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</si>
  <si>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</si>
  <si>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</si>
  <si>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</si>
  <si>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</si>
  <si>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</si>
  <si>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</si>
  <si>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</si>
  <si>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</si>
  <si>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</si>
  <si>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</si>
  <si>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</si>
  <si>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</si>
  <si>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</si>
  <si>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</si>
  <si>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</si>
  <si>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</si>
  <si>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</si>
  <si>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</si>
  <si>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</si>
  <si>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</si>
  <si>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</si>
  <si>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</si>
  <si>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</si>
  <si>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</si>
  <si>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</si>
  <si>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</si>
  <si>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</si>
  <si>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</si>
  <si>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</si>
  <si>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</si>
  <si>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</si>
  <si>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</si>
  <si>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</si>
  <si>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</si>
  <si>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</si>
  <si>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</si>
  <si>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</si>
  <si>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</si>
  <si>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</si>
  <si>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</si>
  <si>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</si>
  <si>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</si>
  <si>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</si>
  <si>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</si>
  <si>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</si>
  <si>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</si>
  <si>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</si>
  <si>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</si>
  <si>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</si>
  <si>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</si>
  <si>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</si>
  <si>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</si>
  <si>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</si>
  <si>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</si>
  <si>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</si>
  <si>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</si>
  <si>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</si>
  <si>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</si>
  <si>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</si>
  <si>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</si>
  <si>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</si>
  <si>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</si>
  <si>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</si>
  <si>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</si>
  <si>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</si>
  <si>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</si>
  <si>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</si>
  <si>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</si>
  <si>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</si>
  <si>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</si>
  <si>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</si>
  <si>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</si>
  <si>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</si>
  <si>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</si>
  <si>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</si>
  <si>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</si>
  <si>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</si>
  <si>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</si>
  <si>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</si>
  <si>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</si>
  <si>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</si>
  <si>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</si>
  <si>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</si>
  <si>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</si>
  <si>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</si>
  <si>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</si>
  <si>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</si>
  <si>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</si>
  <si>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</si>
  <si>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</si>
  <si>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</si>
  <si>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</si>
  <si>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</si>
  <si>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</si>
  <si>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</si>
  <si>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</si>
  <si>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</si>
  <si>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</si>
  <si>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</si>
  <si>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</si>
  <si>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</si>
  <si>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</si>
  <si>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</si>
  <si>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</si>
  <si>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</si>
  <si>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</si>
  <si>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</si>
  <si>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</si>
  <si>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</si>
  <si>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</si>
  <si>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</si>
  <si>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</si>
  <si>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</si>
  <si>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</si>
  <si>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</si>
  <si>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</si>
  <si>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</si>
  <si>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</si>
  <si>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</si>
  <si>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</si>
  <si>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</si>
  <si>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</si>
  <si>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</si>
  <si>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</si>
  <si>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</si>
  <si>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</si>
  <si>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</si>
  <si>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</si>
  <si>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</si>
  <si>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</si>
  <si>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</si>
  <si>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</si>
  <si>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</si>
  <si>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</si>
  <si>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</si>
  <si>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</si>
  <si>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</si>
  <si>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</si>
  <si>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</si>
  <si>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</si>
  <si>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</si>
  <si>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</si>
  <si>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</si>
  <si>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</si>
  <si>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</si>
  <si>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</si>
  <si>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</si>
  <si>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</si>
  <si>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</si>
  <si>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</si>
  <si>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</si>
  <si>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</si>
  <si>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</si>
  <si>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</si>
  <si>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</si>
  <si>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</si>
  <si>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</si>
  <si>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</si>
  <si>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</si>
  <si>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</si>
  <si>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</si>
  <si>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</si>
  <si>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</si>
  <si>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</si>
  <si>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</si>
  <si>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</si>
  <si>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</si>
  <si>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</si>
  <si>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</si>
  <si>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</si>
  <si>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</si>
  <si>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</si>
  <si>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</si>
  <si>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</si>
  <si>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</si>
  <si>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</si>
  <si>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</si>
  <si>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</si>
  <si>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</si>
  <si>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</si>
  <si>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</si>
  <si>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</si>
  <si>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</si>
  <si>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</si>
  <si>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</si>
  <si>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</si>
  <si>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</si>
  <si>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</si>
  <si>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</si>
  <si>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</si>
  <si>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</si>
  <si>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</si>
  <si>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</si>
  <si>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</si>
  <si>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</si>
  <si>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</si>
  <si>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</si>
  <si>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</si>
  <si>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</si>
  <si>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</si>
  <si>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</si>
  <si>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</si>
  <si>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</si>
  <si>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</si>
  <si>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</si>
  <si>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</si>
  <si>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</si>
  <si>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</si>
  <si>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</si>
  <si>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</si>
  <si>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</si>
  <si>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</si>
  <si>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</si>
  <si>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</si>
  <si>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</si>
  <si>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</si>
  <si>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</si>
  <si>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</si>
  <si>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</si>
  <si>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</si>
  <si>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</si>
  <si>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</si>
  <si>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</si>
  <si>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</si>
  <si>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</si>
  <si>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</si>
  <si>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</si>
  <si>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</si>
  <si>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</si>
  <si>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</si>
  <si>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</si>
  <si>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</si>
  <si>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</si>
  <si>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</si>
  <si>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</si>
  <si>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</si>
  <si>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</si>
  <si>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</si>
  <si>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</si>
  <si>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</si>
  <si>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</si>
  <si>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</si>
  <si>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</si>
  <si>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</si>
  <si>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</si>
  <si>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</si>
  <si>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</si>
  <si>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</si>
  <si>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</si>
  <si>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</si>
  <si>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</si>
  <si>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</si>
  <si>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</si>
  <si>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</si>
  <si>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</si>
  <si>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</si>
  <si>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</si>
  <si>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</si>
  <si>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</si>
  <si>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</si>
  <si>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</si>
  <si>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</si>
  <si>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</si>
  <si>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</si>
  <si>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</si>
  <si>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</si>
  <si>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</si>
  <si>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</si>
  <si>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</si>
  <si>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</si>
  <si>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</si>
  <si>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</si>
  <si>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</si>
  <si>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</si>
  <si>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</si>
  <si>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</si>
  <si>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</si>
  <si>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</si>
  <si>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</si>
  <si>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</si>
  <si>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</si>
  <si>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</si>
  <si>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</si>
  <si>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</si>
  <si>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</si>
  <si>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</si>
  <si>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</si>
  <si>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</si>
  <si>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</si>
  <si>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</si>
  <si>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</si>
  <si>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</si>
  <si>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</si>
  <si>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</si>
  <si>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</si>
  <si>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</si>
  <si>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</si>
  <si>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</si>
  <si>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</si>
  <si>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</si>
  <si>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</si>
  <si>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</si>
  <si>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</si>
  <si>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</si>
  <si>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</si>
  <si>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</si>
  <si>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</si>
  <si>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</si>
  <si>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</si>
  <si>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</si>
  <si>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</si>
  <si>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</si>
  <si>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</si>
  <si>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</si>
  <si>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</si>
  <si>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</si>
  <si>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</si>
  <si>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</si>
  <si>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</si>
  <si>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</si>
  <si>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</si>
  <si>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</si>
  <si>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</si>
  <si>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</si>
  <si>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</si>
  <si>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</si>
  <si>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</si>
  <si>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</si>
  <si>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</si>
  <si>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</si>
  <si>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</si>
  <si>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</si>
  <si>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</si>
  <si>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</si>
  <si>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</si>
  <si>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</si>
  <si>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</si>
  <si>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</si>
  <si>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</si>
  <si>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</si>
  <si>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</si>
  <si>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</si>
  <si>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</si>
  <si>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</si>
  <si>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</si>
  <si>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</si>
  <si>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</si>
  <si>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</si>
  <si>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</si>
  <si>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</si>
  <si>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</si>
  <si>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</si>
  <si>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</si>
  <si>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</si>
  <si>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</si>
  <si>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</si>
  <si>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</si>
  <si>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</si>
  <si>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</si>
  <si>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</si>
  <si>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</si>
  <si>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</si>
  <si>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</si>
  <si>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</si>
  <si>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</si>
  <si>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</si>
  <si>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</si>
  <si>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</si>
  <si>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</si>
  <si>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</si>
  <si>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</si>
  <si>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</si>
  <si>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</si>
  <si>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</si>
  <si>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</si>
  <si>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</si>
  <si>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</si>
  <si>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</si>
  <si>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</si>
  <si>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</si>
  <si>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</si>
  <si>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</si>
  <si>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</si>
  <si>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</si>
  <si>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</si>
  <si>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</si>
  <si>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</si>
  <si>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</si>
  <si>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</si>
  <si>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</si>
  <si>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</si>
  <si>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</si>
  <si>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</si>
  <si>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</si>
  <si>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</si>
  <si>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</si>
  <si>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</si>
  <si>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</si>
  <si>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</si>
  <si>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</si>
  <si>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</si>
  <si>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</si>
  <si>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</si>
  <si>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</si>
  <si>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</si>
  <si>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</si>
  <si>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</si>
  <si>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</si>
  <si>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</si>
  <si>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</si>
  <si>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</si>
  <si>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</si>
  <si>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</si>
  <si>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</si>
  <si>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</si>
  <si>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</si>
  <si>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</si>
  <si>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</si>
  <si>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</si>
  <si>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</si>
  <si>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</si>
  <si>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</si>
  <si>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</si>
  <si>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</si>
  <si>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</si>
  <si>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</si>
  <si>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</si>
  <si>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</si>
  <si>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</si>
  <si>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</si>
  <si>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</si>
  <si>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</si>
  <si>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</si>
  <si>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</si>
  <si>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</si>
  <si>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</si>
  <si>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</si>
  <si>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</si>
  <si>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</si>
  <si>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</si>
  <si>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</si>
  <si>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</si>
  <si>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</si>
  <si>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</si>
  <si>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</si>
  <si>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</si>
  <si>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</si>
  <si>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</si>
  <si>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</si>
  <si>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</si>
  <si>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</si>
  <si>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</si>
  <si>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</si>
  <si>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</si>
  <si>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</si>
  <si>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</si>
  <si>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</si>
  <si>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</si>
  <si>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</si>
  <si>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</si>
  <si>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</si>
  <si>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</si>
  <si>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</si>
  <si>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</si>
  <si>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</si>
  <si>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</si>
  <si>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</si>
  <si>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</si>
  <si>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</si>
  <si>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</si>
  <si>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</si>
  <si>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</si>
  <si>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</si>
  <si>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</si>
  <si>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</si>
  <si>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</si>
  <si>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</si>
  <si>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</si>
  <si>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</si>
  <si>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</si>
  <si>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</si>
  <si>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</si>
  <si>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</si>
  <si>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</si>
  <si>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</si>
  <si>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</si>
  <si>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</si>
  <si>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</si>
  <si>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</si>
  <si>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</si>
  <si>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</si>
  <si>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</si>
  <si>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</si>
  <si>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</si>
  <si>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</si>
  <si>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</si>
  <si>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</si>
  <si>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</si>
  <si>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</si>
  <si>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</si>
  <si>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</si>
  <si>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</si>
  <si>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</si>
  <si>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</si>
  <si>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</si>
  <si>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</si>
  <si>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</si>
  <si>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</si>
  <si>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</si>
  <si>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</si>
  <si>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</si>
  <si>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</si>
  <si>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</si>
  <si>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</si>
  <si>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</si>
  <si>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</si>
  <si>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</si>
  <si>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</si>
  <si>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</si>
  <si>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</si>
  <si>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</si>
  <si>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</si>
  <si>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</si>
  <si>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</si>
  <si>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</si>
  <si>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</si>
  <si>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</si>
  <si>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</si>
  <si>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</si>
  <si>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</si>
  <si>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</si>
  <si>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</si>
  <si>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</si>
  <si>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</si>
  <si>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</si>
  <si>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</si>
  <si>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</si>
  <si>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</si>
  <si>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</si>
  <si>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</si>
  <si>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</si>
  <si>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</si>
  <si>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</si>
  <si>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</si>
  <si>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</si>
  <si>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</si>
  <si>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</si>
  <si>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</si>
  <si>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</si>
  <si>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</si>
  <si>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</si>
  <si>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</si>
  <si>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</si>
  <si>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</si>
  <si>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</si>
  <si>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</si>
  <si>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</si>
  <si>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</si>
  <si>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</si>
  <si>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</si>
  <si>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</si>
  <si>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</si>
  <si>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</si>
  <si>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</si>
  <si>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</si>
  <si>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</si>
  <si>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</si>
  <si>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</si>
  <si>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</si>
  <si>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</si>
  <si>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</si>
  <si>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</si>
  <si>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</si>
  <si>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</si>
  <si>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</si>
  <si>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</si>
  <si>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</si>
  <si>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</si>
  <si>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</si>
  <si>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</si>
  <si>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</si>
  <si>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</si>
  <si>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</si>
  <si>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</si>
  <si>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</si>
  <si>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</si>
  <si>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</si>
  <si>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</si>
  <si>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</si>
  <si>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</si>
  <si>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</si>
  <si>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</si>
  <si>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</si>
  <si>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</si>
  <si>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</si>
  <si>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</si>
  <si>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</si>
  <si>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</si>
  <si>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</si>
  <si>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</si>
  <si>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</si>
  <si>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</si>
  <si>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</si>
  <si>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</si>
  <si>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</si>
  <si>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</si>
  <si>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</si>
  <si>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</si>
  <si>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</si>
  <si>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</si>
  <si>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</si>
  <si>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</si>
  <si>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</si>
  <si>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</si>
  <si>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</si>
  <si>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</si>
  <si>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</si>
  <si>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</si>
  <si>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</si>
  <si>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</si>
  <si>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</si>
  <si>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</si>
  <si>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</si>
  <si>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</si>
  <si>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</si>
  <si>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</si>
  <si>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</si>
  <si>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</si>
  <si>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</si>
  <si>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</si>
  <si>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</si>
  <si>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</si>
  <si>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</si>
  <si>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</si>
  <si>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</si>
  <si>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</si>
  <si>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</si>
  <si>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</si>
  <si>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</si>
  <si>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</si>
  <si>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</si>
  <si>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</si>
  <si>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</si>
  <si>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</si>
  <si>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</si>
  <si>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</si>
  <si>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</si>
  <si>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</si>
  <si>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</si>
  <si>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</si>
  <si>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</si>
  <si>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</si>
  <si>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</si>
  <si>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</si>
  <si>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</si>
  <si>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</si>
  <si>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</si>
  <si>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</si>
  <si>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</si>
  <si>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</si>
  <si>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</si>
  <si>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</si>
  <si>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</si>
  <si>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</si>
  <si>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</si>
  <si>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</si>
  <si>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</si>
  <si>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</si>
  <si>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</si>
  <si>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</si>
  <si>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</si>
  <si>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</si>
  <si>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</si>
  <si>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</si>
  <si>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</si>
  <si>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</si>
  <si>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</si>
  <si>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</si>
  <si>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</si>
  <si>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</si>
  <si>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</si>
  <si>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</si>
  <si>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</si>
  <si>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</si>
  <si>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</si>
  <si>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</si>
  <si>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</si>
  <si>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</si>
  <si>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</si>
  <si>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</si>
  <si>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</si>
  <si>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</si>
  <si>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</si>
  <si>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</si>
  <si>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</si>
  <si>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</si>
  <si>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</si>
  <si>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</si>
  <si>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</si>
  <si>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</si>
  <si>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</si>
  <si>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</si>
  <si>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</si>
  <si>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</si>
  <si>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</si>
  <si>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</si>
  <si>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</si>
  <si>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</si>
  <si>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</si>
  <si>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</si>
  <si>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</si>
  <si>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</si>
  <si>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</si>
  <si>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</si>
  <si>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</si>
  <si>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</si>
  <si>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</si>
  <si>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</si>
  <si>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</si>
  <si>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</si>
  <si>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</si>
  <si>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</si>
  <si>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</si>
  <si>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</si>
  <si>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</si>
  <si>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</si>
  <si>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</si>
  <si>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</si>
  <si>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</si>
  <si>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</si>
  <si>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</si>
  <si>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</si>
  <si>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</si>
  <si>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</si>
  <si>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</si>
  <si>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</si>
  <si>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</si>
  <si>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</si>
  <si>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</si>
  <si>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</si>
  <si>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</si>
  <si>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</si>
  <si>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</si>
  <si>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</si>
  <si>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</si>
  <si>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</si>
  <si>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</si>
  <si>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</si>
  <si>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</si>
  <si>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</si>
  <si>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</si>
  <si>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</si>
  <si>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</si>
  <si>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</si>
  <si>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</si>
  <si>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</si>
  <si>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</si>
  <si>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</si>
  <si>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</si>
  <si>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</si>
  <si>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</si>
  <si>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</si>
  <si>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</si>
  <si>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</si>
  <si>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</si>
  <si>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</si>
  <si>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</si>
  <si>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</si>
  <si>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</si>
  <si>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</si>
  <si>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</si>
  <si>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</si>
  <si>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</si>
  <si>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</si>
  <si>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</si>
  <si>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</si>
  <si>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</si>
  <si>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</si>
  <si>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</si>
  <si>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</si>
  <si>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</si>
  <si>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</si>
  <si>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</si>
  <si>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</si>
  <si>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</si>
  <si>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</si>
  <si>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</si>
  <si>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</si>
  <si>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</si>
  <si>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</si>
  <si>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</si>
  <si>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</si>
  <si>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</si>
  <si>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</si>
  <si>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</si>
  <si>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</si>
  <si>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</si>
  <si>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</si>
  <si>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</si>
  <si>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</si>
  <si>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</si>
  <si>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</si>
  <si>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</si>
  <si>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</si>
  <si>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</si>
  <si>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</si>
  <si>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</si>
  <si>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</si>
  <si>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</si>
  <si>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</si>
  <si>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</si>
  <si>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</si>
  <si>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</si>
  <si>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</si>
  <si>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</si>
  <si>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</si>
  <si>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</si>
  <si>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</si>
  <si>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</si>
  <si>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</si>
  <si>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</si>
  <si>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</si>
  <si>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</si>
  <si>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</si>
  <si>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</si>
  <si>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</si>
  <si>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</si>
  <si>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</si>
  <si>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</si>
  <si>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</si>
  <si>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</si>
  <si>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</si>
  <si>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</si>
  <si>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</si>
  <si>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</si>
  <si>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</si>
  <si>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</si>
  <si>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</si>
  <si>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</si>
  <si>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</si>
  <si>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</si>
  <si>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</si>
  <si>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</si>
  <si>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</si>
  <si>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</si>
  <si>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</si>
  <si>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</si>
  <si>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</si>
  <si>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</si>
  <si>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</si>
  <si>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</si>
  <si>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</si>
  <si>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</si>
  <si>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</si>
  <si>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</si>
  <si>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</si>
  <si>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</si>
  <si>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</si>
  <si>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</si>
  <si>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</si>
  <si>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</si>
  <si>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</si>
  <si>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</si>
  <si>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</si>
  <si>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</si>
  <si>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</si>
  <si>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</si>
  <si>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</si>
  <si>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</si>
  <si>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</si>
  <si>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</si>
  <si>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</si>
  <si>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</si>
  <si>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</si>
  <si>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</si>
  <si>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</si>
  <si>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</si>
  <si>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</si>
  <si>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</si>
  <si>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</si>
  <si>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</si>
  <si>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</si>
  <si>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</si>
  <si>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</si>
  <si>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</si>
  <si>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</si>
  <si>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</si>
  <si>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</si>
  <si>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</si>
  <si>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</si>
  <si>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</si>
  <si>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</si>
  <si>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</si>
  <si>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</si>
  <si>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</si>
  <si>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</si>
  <si>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</si>
  <si>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</si>
  <si>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</si>
  <si>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</si>
  <si>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</si>
  <si>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</si>
  <si>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</si>
  <si>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</si>
  <si>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</si>
  <si>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</si>
  <si>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</si>
  <si>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</si>
  <si>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</si>
  <si>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</si>
  <si>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</si>
  <si>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</si>
  <si>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</si>
  <si>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</si>
  <si>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</si>
  <si>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</si>
  <si>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</si>
  <si>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</si>
  <si>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</si>
  <si>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</si>
  <si>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</si>
  <si>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</si>
  <si>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</si>
  <si>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</si>
  <si>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</si>
  <si>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</si>
  <si>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</si>
  <si>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</si>
  <si>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</si>
  <si>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</si>
  <si>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</si>
  <si>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</si>
  <si>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</si>
  <si>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</si>
  <si>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</si>
  <si>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</si>
  <si>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</si>
  <si>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</si>
  <si>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</si>
  <si>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</si>
  <si>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</si>
  <si>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</si>
  <si>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</si>
  <si>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</si>
  <si>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</si>
  <si>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</si>
  <si>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</si>
  <si>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</si>
  <si>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</si>
  <si>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</si>
  <si>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</si>
  <si>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</si>
  <si>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</si>
  <si>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</si>
  <si>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</si>
  <si>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</si>
  <si>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</si>
  <si>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</si>
  <si>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</si>
  <si>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</si>
  <si>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</si>
  <si>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</si>
  <si>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</si>
  <si>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</si>
  <si>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</si>
  <si>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</si>
  <si>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</si>
  <si>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</si>
  <si>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</si>
  <si>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</si>
  <si>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</si>
  <si>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</si>
  <si>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</si>
  <si>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</si>
  <si>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</si>
  <si>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</si>
  <si>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</si>
  <si>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</si>
  <si>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</si>
  <si>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</si>
  <si>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</si>
  <si>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</si>
  <si>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</si>
  <si>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</si>
  <si>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</si>
  <si>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</si>
  <si>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</si>
  <si>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</si>
  <si>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</si>
  <si>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</si>
  <si>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</si>
  <si>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</si>
  <si>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</si>
  <si>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</si>
  <si>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</si>
  <si>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</si>
  <si>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</si>
  <si>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</si>
  <si>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</si>
  <si>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</si>
  <si>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</si>
  <si>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</si>
  <si>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</si>
  <si>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</si>
  <si>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</si>
  <si>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</si>
  <si>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</si>
  <si>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</si>
  <si>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</si>
  <si>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</si>
  <si>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</si>
  <si>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</si>
  <si>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</si>
  <si>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</si>
  <si>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</si>
  <si>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</si>
  <si>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</si>
  <si>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</si>
  <si>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</si>
  <si>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</si>
  <si>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</si>
  <si>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</si>
  <si>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</si>
  <si>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</si>
  <si>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</si>
  <si>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</si>
  <si>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</si>
  <si>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</si>
  <si>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</si>
  <si>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</si>
  <si>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</si>
  <si>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</si>
  <si>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</si>
  <si>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</si>
  <si>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</si>
  <si>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</si>
  <si>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</si>
  <si>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</si>
  <si>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</si>
  <si>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</si>
  <si>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</si>
  <si>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</si>
  <si>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</si>
  <si>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</si>
  <si>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</si>
  <si>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</si>
  <si>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</si>
  <si>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</si>
  <si>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</si>
  <si>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</si>
  <si>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</si>
  <si>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</si>
  <si>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</si>
  <si>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</si>
  <si>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</si>
  <si>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</si>
  <si>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</si>
  <si>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</si>
  <si>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</si>
  <si>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</si>
  <si>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</si>
  <si>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</si>
  <si>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</si>
  <si>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</si>
  <si>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</si>
  <si>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</si>
  <si>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</si>
  <si>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</si>
  <si>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</si>
  <si>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</si>
  <si>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</si>
  <si>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</si>
  <si>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</si>
  <si>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</si>
  <si>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</si>
  <si>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</si>
  <si>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</si>
  <si>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</si>
  <si>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</si>
  <si>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</si>
  <si>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</si>
  <si>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</si>
  <si>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</si>
  <si>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</si>
  <si>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</si>
  <si>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</si>
  <si>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</si>
  <si>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</si>
  <si>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</si>
  <si>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</si>
  <si>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</si>
  <si>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</si>
  <si>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</si>
  <si>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</si>
  <si>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</si>
  <si>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</si>
  <si>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</si>
  <si>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</si>
  <si>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</si>
  <si>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</si>
  <si>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</si>
  <si>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</si>
  <si>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</si>
  <si>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</si>
  <si>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</si>
  <si>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</si>
  <si>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</si>
  <si>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</si>
  <si>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</si>
  <si>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</si>
  <si>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</si>
  <si>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</si>
  <si>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</si>
  <si>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</si>
  <si>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</si>
  <si>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</si>
  <si>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</si>
  <si>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</si>
  <si>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</si>
  <si>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</si>
  <si>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</si>
  <si>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</si>
  <si>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</si>
  <si>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</si>
  <si>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</si>
  <si>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</si>
  <si>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</si>
  <si>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</si>
  <si>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</si>
  <si>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</si>
  <si>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</si>
  <si>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</si>
  <si>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</si>
  <si>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</si>
  <si>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</si>
  <si>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</si>
  <si>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</si>
  <si>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</si>
  <si>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</si>
  <si>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</si>
  <si>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</si>
  <si>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</si>
  <si>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</si>
  <si>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</si>
  <si>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</si>
  <si>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</si>
  <si>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</si>
  <si>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</si>
  <si>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</si>
  <si>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</si>
  <si>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</si>
  <si>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</si>
  <si>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</si>
  <si>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</si>
  <si>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</si>
  <si>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</si>
  <si>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</si>
  <si>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</si>
  <si>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</si>
  <si>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</si>
  <si>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</si>
  <si>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</si>
  <si>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</si>
  <si>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</si>
  <si>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</si>
  <si>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</si>
  <si>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</si>
  <si>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</si>
  <si>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</si>
  <si>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</si>
  <si>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</si>
  <si>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</si>
  <si>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</si>
  <si>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</si>
  <si>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</si>
  <si>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</si>
  <si>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</si>
  <si>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</si>
  <si>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</si>
  <si>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</si>
  <si>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</si>
  <si>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</si>
  <si>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</si>
  <si>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</si>
  <si>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</si>
  <si>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</si>
  <si>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</si>
  <si>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</si>
  <si>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</si>
  <si>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</si>
  <si>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</si>
  <si>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</si>
  <si>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</si>
  <si>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</si>
  <si>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</si>
  <si>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</si>
  <si>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</si>
  <si>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</si>
  <si>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</si>
  <si>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</si>
  <si>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</si>
  <si>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</si>
  <si>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</si>
  <si>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</si>
  <si>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</si>
  <si>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</si>
  <si>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</si>
  <si>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</si>
  <si>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</si>
  <si>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</si>
  <si>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</si>
  <si>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</si>
  <si>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</si>
  <si>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</si>
  <si>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</si>
  <si>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</si>
  <si>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</si>
  <si>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</si>
  <si>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</si>
  <si>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</si>
  <si>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</si>
  <si>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</si>
  <si>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</si>
  <si>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</si>
  <si>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</si>
  <si>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</si>
  <si>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</si>
  <si>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</si>
  <si>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</si>
  <si>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</si>
  <si>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</si>
  <si>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</si>
  <si>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</si>
  <si>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</si>
  <si>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</si>
  <si>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</si>
  <si>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</si>
  <si>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</si>
  <si>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</si>
  <si>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</si>
  <si>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</si>
  <si>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</si>
  <si>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</si>
  <si>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</si>
  <si>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</si>
  <si>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</si>
  <si>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</si>
  <si>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</si>
  <si>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</si>
  <si>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</si>
  <si>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</si>
  <si>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</si>
  <si>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</si>
  <si>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</si>
  <si>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</si>
  <si>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</si>
  <si>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</si>
  <si>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</si>
  <si>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</si>
  <si>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</si>
  <si>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</si>
  <si>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</si>
  <si>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</si>
  <si>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</si>
  <si>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</si>
  <si>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</si>
  <si>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</si>
  <si>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</si>
  <si>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</si>
  <si>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</si>
  <si>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</si>
  <si>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</si>
  <si>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</si>
  <si>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</si>
  <si>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</si>
  <si>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</si>
  <si>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</si>
  <si>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</si>
  <si>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</si>
  <si>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</si>
  <si>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</si>
  <si>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</si>
  <si>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</si>
  <si>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</si>
  <si>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</si>
  <si>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</si>
  <si>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</si>
  <si>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</si>
  <si>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</si>
  <si>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</si>
  <si>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</si>
  <si>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</si>
  <si>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</si>
  <si>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</si>
  <si>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</si>
  <si>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</si>
  <si>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</si>
  <si>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</si>
  <si>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</si>
  <si>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</si>
  <si>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</si>
  <si>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</si>
  <si>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</si>
  <si>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</si>
  <si>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</si>
  <si>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</si>
  <si>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</si>
  <si>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</si>
  <si>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</si>
  <si>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</si>
  <si>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</si>
  <si>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</si>
  <si>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</si>
  <si>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</si>
  <si>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</si>
  <si>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</si>
  <si>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</si>
  <si>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</si>
  <si>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</si>
  <si>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</si>
  <si>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</si>
  <si>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</si>
  <si>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</si>
  <si>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</si>
  <si>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</si>
  <si>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</si>
  <si>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</si>
  <si>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</si>
  <si>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</si>
  <si>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</si>
  <si>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</si>
  <si>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</si>
  <si>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</si>
  <si>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</si>
  <si>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</si>
  <si>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</si>
  <si>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</si>
  <si>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</si>
  <si>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</si>
  <si>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</si>
  <si>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</si>
  <si>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</si>
  <si>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</si>
  <si>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</si>
  <si>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</si>
  <si>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</si>
  <si>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</si>
  <si>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</si>
  <si>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</si>
  <si>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</si>
  <si>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</si>
  <si>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</si>
  <si>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</si>
  <si>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</si>
  <si>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</si>
  <si>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</si>
  <si>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</si>
  <si>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</si>
  <si>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</si>
  <si>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</si>
  <si>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</si>
  <si>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</si>
  <si>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</si>
  <si>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</si>
  <si>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</si>
  <si>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</si>
  <si>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</si>
  <si>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</si>
  <si>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</si>
  <si>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</si>
  <si>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</si>
  <si>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</si>
  <si>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</si>
  <si>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</si>
  <si>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</si>
  <si>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</si>
  <si>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</si>
  <si>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</si>
  <si>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</si>
  <si>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</si>
  <si>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</si>
  <si>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</si>
  <si>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</si>
  <si>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</si>
  <si>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</si>
  <si>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</si>
  <si>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</si>
  <si>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</si>
  <si>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</si>
  <si>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</si>
  <si>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</si>
  <si>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</si>
  <si>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</si>
  <si>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</si>
  <si>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</si>
  <si>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</si>
  <si>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</si>
  <si>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</si>
  <si>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</si>
  <si>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</si>
  <si>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</si>
  <si>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</si>
  <si>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</si>
  <si>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</si>
  <si>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</si>
  <si>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</si>
  <si>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</si>
  <si>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</si>
  <si>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</si>
  <si>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</si>
  <si>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</si>
  <si>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</si>
  <si>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</si>
  <si>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</si>
  <si>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</si>
  <si>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</si>
  <si>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</si>
  <si>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</si>
  <si>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</si>
  <si>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</si>
  <si>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</si>
  <si>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</si>
  <si>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</si>
  <si>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</si>
  <si>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</si>
  <si>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</si>
  <si>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</si>
  <si>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</si>
  <si>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</si>
  <si>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</si>
  <si>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</si>
  <si>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</si>
  <si>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</si>
  <si>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</si>
  <si>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</si>
  <si>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</si>
  <si>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</si>
  <si>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</si>
  <si>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</si>
  <si>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</si>
  <si>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</si>
  <si>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</si>
  <si>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</si>
  <si>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</si>
  <si>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</si>
  <si>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</si>
  <si>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</si>
  <si>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</si>
  <si>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</si>
  <si>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</si>
  <si>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</si>
  <si>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</si>
  <si>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</si>
  <si>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</si>
  <si>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</si>
  <si>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</si>
  <si>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</si>
  <si>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</si>
  <si>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</si>
  <si>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</si>
  <si>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</si>
  <si>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</si>
  <si>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</si>
  <si>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</si>
  <si>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</si>
  <si>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</si>
  <si>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</si>
  <si>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</si>
  <si>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</si>
  <si>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</si>
  <si>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</si>
  <si>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</si>
  <si>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</si>
  <si>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</si>
  <si>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</si>
  <si>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</si>
  <si>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</si>
  <si>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</si>
  <si>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</si>
  <si>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</si>
  <si>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</si>
  <si>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</si>
  <si>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</si>
  <si>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</si>
  <si>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</si>
  <si>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</si>
  <si>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</si>
  <si>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</si>
  <si>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</si>
  <si>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</si>
  <si>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</si>
  <si>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</si>
  <si>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</si>
  <si>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</si>
  <si>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</si>
  <si>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</si>
  <si>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</si>
  <si>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</si>
  <si>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</si>
  <si>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</si>
  <si>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</si>
  <si>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</si>
  <si>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</si>
  <si>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</si>
  <si>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</si>
  <si>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</si>
  <si>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</si>
  <si>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</si>
  <si>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</si>
  <si>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</si>
  <si>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</si>
  <si>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</si>
  <si>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</si>
  <si>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</si>
  <si>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</si>
  <si>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</si>
  <si>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</si>
  <si>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</si>
  <si>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</si>
  <si>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</si>
  <si>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</si>
  <si>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</si>
  <si>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</si>
  <si>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</si>
  <si>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</si>
  <si>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</si>
  <si>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</si>
  <si>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</si>
  <si>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</si>
  <si>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</si>
  <si>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</si>
  <si>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</si>
  <si>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</si>
  <si>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</si>
  <si>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</si>
  <si>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</si>
  <si>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</si>
  <si>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</si>
  <si>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</si>
  <si>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</si>
  <si>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</si>
  <si>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</si>
  <si>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</si>
  <si>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</si>
  <si>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</si>
  <si>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</si>
  <si>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</si>
  <si>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</si>
  <si>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</si>
  <si>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</si>
  <si>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</si>
  <si>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</si>
  <si>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</si>
  <si>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</si>
  <si>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</si>
  <si>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</si>
  <si>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</si>
  <si>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</si>
  <si>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</si>
  <si>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</si>
  <si>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</si>
  <si>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</si>
  <si>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</si>
  <si>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</si>
  <si>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</si>
  <si>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</si>
  <si>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</si>
  <si>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</si>
  <si>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</si>
  <si>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</si>
  <si>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</si>
  <si>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</si>
  <si>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</si>
  <si>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</si>
  <si>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</si>
  <si>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</si>
  <si>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</si>
  <si>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</si>
  <si>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</si>
  <si>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</si>
  <si>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</si>
  <si>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</si>
  <si>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</si>
  <si>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</si>
  <si>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</si>
  <si>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</si>
  <si>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</si>
  <si>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</si>
  <si>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</si>
  <si>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</si>
  <si>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</si>
  <si>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</si>
  <si>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</si>
  <si>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</si>
  <si>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</si>
  <si>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</si>
  <si>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</si>
  <si>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</si>
  <si>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</si>
  <si>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</si>
  <si>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</si>
  <si>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</si>
  <si>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</si>
  <si>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</si>
  <si>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</si>
  <si>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</si>
  <si>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</si>
  <si>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</si>
  <si>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</si>
  <si>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</si>
  <si>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</si>
  <si>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</si>
  <si>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</si>
  <si>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</si>
  <si>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</si>
  <si>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</si>
  <si>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</si>
  <si>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</si>
  <si>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</si>
  <si>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</si>
  <si>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</si>
  <si>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</si>
  <si>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</si>
  <si>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</si>
  <si>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</si>
  <si>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</si>
  <si>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</si>
  <si>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</si>
  <si>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</si>
  <si>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</si>
  <si>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</si>
  <si>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</si>
  <si>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</si>
  <si>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</si>
  <si>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</si>
  <si>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</si>
  <si>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</si>
  <si>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</si>
  <si>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</si>
  <si>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</si>
  <si>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</si>
  <si>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</si>
  <si>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</si>
  <si>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</si>
  <si>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</si>
  <si>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</si>
  <si>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</si>
  <si>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</si>
  <si>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</si>
  <si>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</si>
  <si>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</si>
  <si>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</si>
  <si>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</si>
  <si>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</si>
  <si>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</si>
  <si>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</si>
  <si>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</si>
  <si>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</si>
  <si>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</si>
  <si>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</si>
  <si>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</si>
  <si>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</si>
  <si>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</si>
  <si>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</si>
  <si>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</si>
  <si>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</si>
  <si>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</si>
  <si>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</si>
  <si>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</si>
  <si>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</si>
  <si>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</si>
  <si>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</si>
  <si>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</si>
  <si>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</si>
  <si>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</si>
  <si>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</si>
  <si>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</si>
  <si>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</si>
  <si>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</si>
  <si>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</si>
  <si>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</si>
  <si>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</si>
  <si>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</si>
  <si>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</si>
  <si>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</si>
  <si>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</si>
  <si>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</si>
  <si>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</si>
  <si>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</si>
  <si>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</si>
  <si>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</si>
  <si>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</si>
  <si>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</si>
  <si>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</si>
  <si>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</si>
  <si>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</si>
  <si>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</si>
  <si>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</si>
  <si>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</si>
  <si>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</si>
  <si>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</si>
  <si>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</si>
  <si>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</si>
  <si>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</si>
  <si>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</si>
  <si>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</si>
  <si>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</si>
  <si>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</si>
  <si>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</si>
  <si>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</si>
  <si>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</si>
  <si>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</si>
  <si>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</si>
  <si>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</si>
  <si>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</si>
  <si>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</si>
  <si>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</si>
  <si>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</si>
  <si>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</si>
  <si>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</si>
  <si>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</si>
  <si>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</si>
  <si>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</si>
  <si>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</si>
  <si>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</si>
  <si>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</si>
  <si>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</si>
  <si>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</si>
  <si>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</si>
  <si>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</si>
  <si>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</si>
  <si>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</si>
  <si>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</si>
  <si>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</si>
  <si>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</si>
  <si>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</si>
  <si>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</si>
  <si>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</si>
  <si>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</si>
  <si>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</si>
  <si>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</si>
  <si>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</si>
  <si>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</si>
  <si>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</si>
  <si>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</si>
  <si>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</si>
  <si>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</si>
  <si>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</si>
  <si>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</si>
  <si>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</si>
  <si>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</si>
  <si>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</si>
  <si>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</si>
  <si>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</si>
  <si>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</si>
  <si>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</si>
  <si>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</si>
  <si>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</si>
  <si>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</si>
  <si>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</si>
  <si>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</si>
  <si>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</si>
  <si>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</si>
  <si>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</si>
  <si>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</si>
  <si>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</si>
  <si>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</si>
  <si>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</si>
  <si>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</si>
  <si>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</si>
  <si>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</si>
  <si>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</si>
  <si>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</si>
  <si>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</si>
  <si>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</si>
  <si>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</si>
  <si>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</si>
  <si>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</si>
  <si>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</si>
  <si>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</si>
  <si>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</si>
  <si>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</si>
  <si>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</si>
  <si>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</si>
  <si>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</si>
  <si>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</si>
  <si>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</si>
  <si>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</si>
  <si>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</si>
  <si>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</si>
  <si>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</si>
  <si>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</si>
  <si>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</si>
  <si>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</si>
  <si>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</si>
  <si>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</si>
  <si>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</si>
  <si>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</si>
  <si>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</si>
  <si>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</si>
  <si>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</si>
  <si>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</si>
  <si>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</si>
  <si>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</si>
  <si>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</si>
  <si>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</si>
  <si>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</si>
  <si>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</si>
  <si>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</si>
  <si>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</si>
  <si>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</si>
  <si>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</si>
  <si>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</si>
  <si>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</si>
  <si>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</si>
  <si>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</si>
  <si>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</si>
  <si>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</si>
  <si>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</si>
  <si>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</si>
  <si>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</si>
  <si>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</si>
  <si>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</si>
  <si>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</si>
  <si>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</si>
  <si>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</si>
  <si>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</si>
  <si>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</si>
  <si>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</si>
  <si>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</si>
  <si>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</si>
  <si>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</si>
  <si>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</si>
  <si>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</si>
  <si>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</si>
  <si>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</si>
  <si>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</si>
  <si>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</si>
  <si>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</si>
  <si>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</si>
  <si>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</si>
  <si>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</si>
  <si>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</si>
  <si>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</si>
  <si>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</si>
  <si>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</si>
  <si>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</si>
  <si>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</si>
  <si>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</si>
  <si>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</si>
  <si>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</si>
  <si>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</si>
  <si>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</si>
  <si>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</si>
  <si>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</si>
  <si>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</si>
  <si>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</si>
  <si>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</si>
  <si>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</si>
  <si>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</si>
  <si>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</si>
  <si>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</si>
  <si>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</si>
  <si>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</si>
  <si>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</si>
  <si>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</si>
  <si>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</si>
  <si>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</si>
  <si>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</si>
  <si>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</si>
  <si>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</si>
  <si>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</si>
  <si>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</si>
  <si>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</si>
  <si>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</si>
  <si>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</si>
  <si>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</si>
  <si>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</si>
  <si>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</si>
  <si>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</si>
  <si>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</si>
  <si>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</si>
  <si>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</si>
  <si>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</si>
  <si>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</si>
  <si>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</si>
  <si>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</si>
  <si>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</si>
  <si>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</si>
  <si>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</si>
  <si>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</si>
  <si>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</si>
  <si>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</si>
  <si>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</si>
  <si>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</si>
  <si>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</si>
  <si>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</si>
  <si>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</si>
  <si>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</si>
  <si>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</si>
  <si>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</si>
  <si>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</si>
  <si>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</si>
  <si>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</si>
  <si>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</si>
  <si>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</si>
  <si>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</si>
  <si>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</si>
  <si>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</si>
  <si>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</si>
  <si>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</si>
  <si>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</si>
  <si>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</si>
  <si>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</si>
  <si>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</si>
  <si>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</si>
  <si>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</si>
  <si>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</si>
  <si>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</si>
  <si>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</si>
  <si>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</si>
  <si>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</si>
  <si>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</si>
  <si>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</si>
  <si>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</si>
  <si>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</si>
  <si>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</si>
  <si>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</si>
  <si>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</si>
  <si>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</si>
  <si>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</si>
  <si>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</si>
  <si>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</si>
  <si>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</si>
  <si>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</si>
  <si>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</si>
  <si>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</si>
  <si>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</si>
  <si>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</si>
  <si>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</si>
  <si>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</si>
  <si>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</si>
  <si>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</si>
  <si>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</si>
  <si>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</si>
  <si>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</si>
  <si>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</si>
  <si>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</si>
  <si>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</si>
  <si>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</si>
  <si>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</si>
  <si>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</si>
  <si>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</si>
  <si>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</si>
  <si>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</si>
  <si>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</si>
  <si>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</si>
  <si>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</si>
  <si>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</si>
  <si>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</si>
  <si>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</si>
  <si>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</si>
  <si>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</si>
  <si>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</si>
  <si>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</si>
  <si>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</si>
  <si>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</si>
  <si>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</si>
  <si>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</si>
  <si>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</si>
  <si>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</si>
  <si>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</si>
  <si>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</si>
  <si>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</si>
  <si>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</si>
  <si>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</si>
  <si>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</si>
  <si>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</si>
  <si>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</si>
  <si>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</si>
  <si>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</si>
  <si>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</si>
  <si>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</si>
  <si>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</si>
  <si>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</si>
  <si>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</si>
  <si>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</si>
  <si>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</si>
  <si>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</si>
  <si>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</si>
  <si>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</si>
  <si>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</si>
  <si>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</si>
  <si>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</si>
  <si>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</si>
  <si>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</si>
  <si>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</si>
  <si>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</si>
  <si>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</si>
  <si>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</si>
  <si>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</si>
  <si>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</si>
  <si>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</si>
  <si>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</si>
  <si>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</si>
  <si>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</si>
  <si>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</si>
  <si>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</si>
  <si>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</si>
  <si>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</si>
  <si>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</si>
  <si>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</si>
  <si>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</si>
  <si>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</si>
  <si>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</si>
  <si>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</si>
  <si>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</si>
  <si>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</si>
  <si>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</si>
  <si>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</si>
  <si>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</si>
  <si>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</si>
  <si>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</si>
  <si>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</si>
  <si>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</si>
  <si>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</si>
  <si>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</si>
  <si>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</si>
  <si>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</si>
  <si>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</si>
  <si>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</si>
  <si>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</si>
  <si>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</si>
  <si>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</si>
  <si>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</si>
  <si>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</si>
  <si>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</si>
  <si>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</si>
  <si>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</si>
  <si>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</si>
  <si>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</si>
  <si>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</si>
  <si>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</si>
  <si>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</si>
  <si>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</si>
  <si>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</si>
  <si>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</si>
  <si>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</si>
  <si>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</si>
  <si>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</si>
  <si>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</si>
  <si>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</si>
  <si>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</si>
  <si>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</si>
  <si>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</si>
  <si>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</si>
  <si>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</si>
  <si>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</si>
  <si>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</si>
  <si>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</si>
  <si>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</si>
  <si>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</si>
  <si>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</si>
  <si>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</si>
  <si>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</si>
  <si>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</si>
  <si>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</si>
  <si>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</si>
  <si>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</si>
  <si>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</si>
  <si>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</si>
  <si>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</si>
  <si>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</si>
  <si>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</si>
  <si>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</si>
  <si>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</si>
  <si>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</si>
  <si>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</si>
  <si>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</si>
  <si>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</si>
  <si>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</si>
  <si>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</si>
  <si>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</si>
  <si>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</si>
  <si>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</si>
  <si>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</si>
  <si>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</si>
  <si>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</si>
  <si>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</si>
  <si>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</si>
  <si>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</si>
  <si>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</si>
  <si>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</si>
  <si>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</si>
  <si>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</si>
  <si>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</si>
  <si>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</si>
  <si>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</si>
  <si>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</si>
  <si>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</si>
  <si>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</si>
  <si>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</si>
  <si>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</si>
  <si>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</si>
  <si>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</si>
  <si>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</si>
  <si>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</si>
  <si>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</si>
  <si>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</si>
  <si>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</si>
  <si>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</si>
  <si>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</si>
  <si>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</si>
  <si>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</si>
  <si>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</si>
  <si>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</si>
  <si>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</si>
  <si>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</si>
  <si>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</si>
  <si>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</si>
  <si>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</si>
  <si>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</si>
  <si>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</si>
  <si>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</si>
  <si>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</si>
  <si>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</si>
  <si>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</si>
  <si>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</si>
  <si>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</si>
  <si>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</si>
  <si>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</si>
  <si>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</si>
  <si>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</si>
  <si>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</si>
  <si>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</si>
  <si>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</si>
  <si>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</si>
  <si>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</si>
  <si>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</si>
  <si>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</si>
  <si>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</si>
  <si>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</si>
  <si>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</si>
  <si>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</si>
  <si>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</si>
  <si>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</si>
  <si>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</si>
  <si>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</si>
  <si>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</si>
  <si>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</si>
  <si>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</si>
  <si>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</si>
  <si>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</si>
  <si>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</si>
  <si>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</si>
  <si>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</si>
  <si>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</si>
  <si>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</si>
  <si>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</si>
  <si>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</si>
  <si>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</si>
  <si>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</si>
  <si>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</si>
  <si>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</si>
  <si>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</si>
  <si>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</si>
  <si>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</si>
  <si>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</si>
  <si>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</si>
  <si>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</si>
  <si>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</si>
  <si>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</si>
  <si>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</si>
  <si>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</si>
  <si>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</si>
  <si>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</si>
  <si>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</si>
  <si>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</si>
  <si>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</si>
  <si>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</si>
  <si>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</si>
  <si>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</si>
  <si>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</si>
  <si>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</si>
  <si>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</si>
  <si>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</si>
  <si>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</si>
  <si>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</si>
  <si>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</si>
  <si>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</si>
  <si>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</si>
  <si>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</si>
  <si>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</si>
  <si>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</si>
  <si>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</si>
  <si>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</si>
  <si>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</si>
  <si>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</si>
  <si>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</si>
  <si>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</si>
  <si>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</si>
  <si>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</si>
  <si>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</si>
  <si>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</si>
  <si>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</si>
  <si>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</si>
  <si>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</si>
  <si>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</si>
  <si>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</si>
  <si>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</si>
  <si>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</si>
  <si>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</si>
  <si>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</si>
  <si>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</si>
  <si>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</si>
  <si>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</si>
  <si>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</si>
  <si>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</si>
  <si>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</si>
  <si>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</si>
  <si>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</si>
  <si>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</si>
  <si>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</si>
  <si>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</si>
  <si>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</si>
  <si>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</si>
  <si>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</si>
  <si>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</si>
  <si>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</si>
  <si>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</si>
  <si>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</si>
  <si>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</si>
  <si>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</si>
  <si>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</si>
  <si>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</si>
  <si>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</si>
  <si>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</si>
  <si>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</si>
  <si>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</si>
  <si>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</si>
  <si>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</si>
  <si>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</si>
  <si>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</si>
  <si>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</si>
  <si>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</si>
  <si>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</si>
  <si>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</si>
  <si>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</si>
  <si>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</si>
  <si>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</si>
  <si>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</si>
  <si>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</si>
  <si>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</si>
  <si>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</si>
  <si>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</si>
  <si>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</si>
  <si>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</si>
  <si>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</si>
  <si>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</si>
  <si>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</si>
  <si>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</si>
  <si>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</si>
  <si>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</si>
  <si>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</si>
  <si>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</si>
  <si>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</si>
  <si>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</si>
  <si>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</si>
  <si>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</si>
  <si>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</si>
  <si>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</si>
  <si>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</si>
  <si>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</si>
  <si>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</si>
  <si>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</si>
  <si>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</si>
  <si>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</si>
  <si>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</si>
  <si>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</si>
  <si>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</si>
  <si>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</si>
  <si>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</si>
  <si>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</si>
  <si>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</si>
  <si>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</si>
  <si>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</si>
  <si>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</si>
  <si>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</si>
  <si>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</si>
  <si>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</si>
  <si>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</si>
  <si>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</si>
  <si>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</si>
  <si>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</si>
  <si>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</si>
  <si>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</si>
  <si>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</si>
  <si>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</si>
  <si>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</si>
  <si>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</si>
  <si>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</si>
  <si>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</si>
  <si>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</si>
  <si>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</si>
  <si>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</si>
  <si>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</si>
  <si>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</si>
  <si>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</si>
  <si>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</si>
  <si>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</si>
  <si>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</si>
  <si>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</si>
  <si>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</si>
  <si>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</si>
  <si>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</si>
  <si>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</si>
  <si>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</si>
  <si>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</si>
  <si>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</si>
  <si>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</si>
  <si>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</si>
  <si>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</si>
  <si>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</si>
  <si>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</si>
  <si>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</si>
  <si>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</si>
  <si>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</si>
  <si>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</si>
  <si>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</si>
  <si>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</si>
  <si>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</si>
  <si>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</si>
  <si>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</si>
  <si>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</si>
  <si>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</si>
  <si>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</si>
  <si>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</si>
  <si>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</si>
  <si>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</si>
  <si>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</si>
  <si>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</si>
  <si>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</si>
  <si>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</si>
  <si>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</si>
  <si>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</si>
  <si>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</si>
  <si>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</si>
  <si>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</si>
  <si>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</si>
  <si>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</si>
  <si>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</si>
  <si>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</si>
  <si>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</si>
  <si>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</si>
  <si>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</si>
  <si>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</si>
  <si>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</si>
  <si>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</si>
  <si>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</si>
  <si>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</si>
  <si>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</si>
  <si>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</si>
  <si>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</si>
  <si>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</si>
  <si>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</si>
  <si>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</si>
  <si>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</si>
  <si>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</si>
  <si>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</si>
  <si>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</si>
  <si>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</si>
  <si>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</si>
  <si>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</si>
  <si>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</si>
  <si>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</si>
  <si>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</si>
  <si>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</si>
  <si>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</si>
  <si>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</si>
  <si>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</si>
  <si>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</si>
  <si>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</si>
  <si>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</si>
  <si>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</si>
  <si>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</si>
  <si>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</si>
  <si>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</si>
  <si>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</si>
  <si>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</si>
  <si>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</si>
  <si>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</si>
  <si>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</si>
  <si>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</si>
  <si>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</si>
  <si>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</si>
  <si>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</si>
  <si>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</si>
  <si>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</si>
  <si>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</si>
  <si>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</si>
  <si>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</si>
  <si>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</si>
  <si>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</si>
  <si>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</si>
  <si>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</si>
  <si>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</si>
  <si>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</si>
  <si>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</si>
  <si>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</si>
  <si>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</si>
  <si>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</si>
  <si>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</si>
  <si>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</si>
  <si>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</si>
  <si>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</si>
  <si>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</si>
  <si>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</si>
  <si>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</si>
  <si>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</si>
  <si>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</si>
  <si>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</si>
  <si>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</si>
  <si>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</si>
  <si>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</si>
  <si>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</si>
  <si>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</si>
  <si>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</si>
  <si>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</si>
  <si>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</si>
  <si>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</si>
  <si>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</si>
  <si>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</si>
  <si>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</si>
  <si>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</si>
  <si>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</si>
  <si>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</si>
  <si>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</si>
  <si>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</si>
  <si>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</si>
  <si>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</si>
  <si>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</si>
  <si>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</si>
  <si>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</si>
  <si>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</si>
  <si>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</si>
  <si>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</si>
  <si>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</si>
  <si>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</si>
  <si>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</si>
  <si>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</si>
  <si>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</si>
  <si>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</si>
  <si>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</si>
  <si>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</si>
  <si>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</si>
  <si>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</si>
  <si>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</si>
  <si>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</si>
  <si>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</si>
  <si>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</si>
  <si>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</si>
  <si>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</si>
  <si>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</si>
  <si>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</si>
  <si>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</si>
  <si>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</si>
  <si>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</si>
  <si>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</si>
  <si>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</si>
  <si>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</si>
  <si>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</si>
  <si>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</si>
  <si>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</si>
  <si>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</si>
  <si>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</si>
  <si>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</si>
  <si>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</si>
  <si>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</si>
  <si>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</si>
  <si>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</si>
  <si>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</si>
  <si>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</si>
  <si>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</si>
  <si>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</si>
  <si>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</si>
  <si>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</si>
  <si>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</si>
  <si>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</si>
  <si>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</si>
  <si>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</si>
  <si>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</si>
  <si>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</si>
  <si>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</si>
  <si>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</si>
  <si>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</si>
  <si>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</si>
  <si>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</si>
  <si>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</si>
  <si>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</si>
  <si>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</si>
  <si>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</si>
  <si>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</si>
  <si>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</si>
  <si>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</si>
  <si>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</si>
  <si>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</si>
  <si>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</si>
  <si>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</si>
  <si>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</si>
  <si>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</si>
  <si>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</si>
  <si>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</si>
  <si>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</si>
  <si>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</si>
  <si>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</si>
  <si>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</si>
  <si>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</si>
  <si>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</si>
  <si>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</si>
  <si>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</si>
  <si>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</si>
  <si>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</si>
  <si>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</si>
  <si>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</si>
  <si>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</si>
  <si>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</si>
  <si>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</si>
  <si>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</si>
  <si>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</si>
  <si>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</si>
  <si>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</si>
  <si>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</si>
  <si>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</si>
  <si>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</si>
  <si>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</si>
  <si>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</si>
  <si>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</si>
  <si>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</si>
  <si>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</si>
  <si>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</si>
  <si>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</si>
  <si>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</si>
  <si>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</si>
  <si>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</si>
  <si>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</si>
  <si>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</si>
  <si>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</si>
  <si>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</si>
  <si>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</si>
  <si>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</si>
  <si>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</si>
  <si>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</si>
  <si>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</si>
  <si>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</si>
  <si>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</si>
  <si>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</si>
  <si>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</si>
  <si>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</si>
  <si>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</si>
  <si>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</si>
  <si>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</si>
  <si>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</si>
  <si>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</si>
  <si>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</si>
  <si>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</si>
  <si>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</si>
  <si>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</si>
  <si>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</si>
  <si>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</si>
  <si>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</si>
  <si>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</si>
  <si>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</si>
  <si>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</si>
  <si>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</si>
  <si>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</si>
  <si>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</si>
  <si>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</si>
  <si>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</si>
  <si>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</si>
  <si>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</si>
  <si>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</si>
  <si>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</si>
  <si>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</si>
  <si>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</si>
  <si>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</si>
  <si>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</si>
  <si>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</si>
  <si>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</si>
  <si>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</si>
  <si>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</si>
  <si>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</si>
  <si>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</si>
  <si>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</si>
  <si>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</si>
  <si>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</si>
  <si>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</si>
  <si>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</si>
  <si>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</si>
  <si>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</si>
  <si>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</si>
  <si>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</si>
  <si>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</si>
  <si>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</si>
  <si>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</si>
  <si>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</si>
  <si>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</si>
  <si>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</si>
  <si>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</si>
  <si>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</si>
  <si>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</si>
  <si>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</si>
  <si>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</si>
  <si>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</si>
  <si>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</si>
  <si>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</si>
  <si>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</si>
  <si>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</si>
  <si>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</si>
  <si>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</si>
  <si>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</si>
  <si>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</si>
  <si>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</si>
  <si>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</si>
  <si>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</si>
  <si>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</si>
  <si>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</si>
  <si>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</si>
  <si>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</si>
  <si>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</si>
  <si>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</si>
  <si>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</si>
  <si>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</si>
  <si>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</si>
  <si>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</si>
  <si>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</si>
  <si>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</si>
  <si>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</si>
  <si>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</si>
  <si>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</si>
  <si>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</si>
  <si>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</si>
  <si>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</si>
  <si>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</si>
  <si>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</si>
  <si>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</si>
  <si>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</si>
  <si>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</si>
  <si>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</si>
  <si>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</si>
  <si>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</si>
  <si>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</si>
  <si>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</si>
  <si>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</si>
  <si>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</si>
  <si>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</si>
  <si>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</si>
  <si>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</si>
  <si>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</si>
  <si>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</si>
  <si>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</si>
  <si>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</si>
  <si>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</si>
  <si>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</si>
  <si>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</si>
  <si>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</si>
  <si>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</si>
  <si>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</si>
  <si>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</si>
  <si>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</si>
  <si>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</si>
  <si>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</si>
  <si>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</si>
  <si>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</si>
  <si>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</si>
  <si>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</si>
  <si>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</si>
  <si>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</si>
  <si>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</si>
  <si>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</si>
  <si>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</si>
  <si>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</si>
  <si>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</si>
  <si>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</si>
  <si>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</si>
  <si>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</si>
  <si>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</si>
  <si>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</si>
  <si>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</si>
  <si>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</si>
  <si>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</si>
  <si>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</si>
  <si>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</si>
  <si>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</si>
  <si>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</si>
  <si>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</si>
  <si>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</si>
  <si>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</si>
  <si>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</si>
  <si>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</si>
  <si>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</si>
  <si>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</si>
  <si>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</si>
  <si>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</si>
  <si>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</si>
  <si>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</si>
  <si>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</si>
  <si>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</si>
  <si>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</si>
  <si>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</si>
  <si>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</si>
  <si>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</si>
  <si>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</si>
  <si>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</si>
  <si>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</si>
  <si>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</si>
  <si>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</si>
  <si>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</si>
  <si>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</si>
  <si>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</si>
  <si>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</si>
  <si>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</si>
  <si>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</si>
  <si>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</si>
  <si>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</si>
  <si>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</si>
  <si>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</si>
  <si>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</si>
  <si>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</si>
  <si>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</si>
  <si>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</si>
  <si>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</si>
  <si>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</si>
  <si>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</si>
  <si>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</si>
  <si>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</si>
  <si>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</si>
  <si>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</si>
  <si>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</si>
  <si>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</si>
  <si>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</si>
  <si>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</si>
  <si>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</si>
  <si>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</si>
  <si>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</si>
  <si>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</si>
  <si>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</si>
  <si>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</si>
  <si>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</si>
  <si>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</si>
  <si>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</si>
  <si>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</si>
  <si>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</si>
  <si>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</si>
  <si>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</si>
  <si>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</si>
  <si>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</si>
  <si>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</si>
  <si>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</si>
  <si>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</si>
  <si>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</si>
  <si>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</si>
  <si>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</si>
  <si>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</si>
  <si>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</si>
  <si>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</si>
  <si>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</si>
  <si>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</si>
  <si>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</si>
  <si>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</si>
  <si>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</si>
  <si>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</si>
  <si>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</si>
  <si>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</si>
  <si>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</si>
  <si>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</si>
  <si>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</si>
  <si>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</si>
  <si>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</si>
  <si>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</si>
  <si>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</si>
  <si>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</si>
  <si>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</si>
  <si>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</si>
  <si>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</si>
  <si>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</si>
  <si>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</si>
  <si>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</si>
  <si>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</si>
  <si>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</si>
  <si>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</si>
  <si>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</si>
  <si>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</si>
  <si>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</si>
  <si>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</si>
  <si>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</si>
  <si>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</si>
  <si>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</si>
  <si>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</si>
  <si>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</si>
  <si>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</si>
  <si>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</si>
  <si>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</si>
  <si>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</si>
  <si>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</si>
  <si>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</si>
  <si>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</si>
  <si>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</si>
  <si>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</si>
  <si>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</si>
  <si>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</si>
  <si>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</si>
  <si>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</si>
  <si>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</si>
  <si>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</si>
  <si>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</si>
  <si>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</si>
  <si>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</si>
  <si>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</si>
  <si>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</si>
  <si>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</si>
  <si>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</si>
  <si>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</si>
  <si>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</si>
  <si>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</si>
  <si>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</si>
  <si>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</si>
  <si>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</si>
  <si>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</si>
  <si>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</si>
  <si>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</si>
  <si>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</si>
  <si>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</si>
  <si>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</si>
  <si>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</si>
  <si>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</si>
  <si>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</si>
  <si>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</si>
  <si>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</si>
  <si>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</si>
  <si>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</si>
  <si>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</si>
  <si>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</si>
  <si>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</si>
  <si>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</si>
  <si>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</si>
  <si>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</si>
  <si>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</si>
  <si>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</si>
  <si>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</si>
  <si>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</si>
  <si>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</si>
  <si>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</si>
  <si>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</si>
  <si>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</si>
  <si>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</si>
  <si>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</si>
  <si>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</si>
  <si>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</si>
  <si>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</si>
  <si>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</si>
  <si>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</si>
  <si>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</si>
  <si>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</si>
  <si>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</si>
  <si>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</si>
  <si>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</si>
  <si>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</si>
  <si>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</si>
  <si>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</si>
  <si>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</si>
  <si>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</si>
  <si>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</si>
  <si>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</si>
  <si>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</si>
  <si>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</si>
  <si>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</si>
  <si>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</si>
  <si>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</si>
  <si>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</si>
  <si>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</si>
  <si>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</si>
  <si>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</si>
  <si>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</si>
  <si>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</si>
  <si>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</si>
  <si>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</si>
  <si>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</si>
  <si>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</si>
  <si>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</si>
  <si>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</si>
  <si>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</si>
  <si>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</si>
  <si>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</si>
  <si>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</si>
  <si>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</si>
  <si>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</si>
  <si>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</si>
  <si>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</si>
  <si>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</si>
  <si>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</si>
  <si>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</si>
  <si>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</si>
  <si>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</si>
  <si>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</si>
  <si>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</si>
  <si>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</si>
  <si>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</si>
  <si>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</si>
  <si>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</si>
  <si>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</si>
  <si>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</si>
  <si>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</si>
  <si>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</si>
  <si>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</si>
  <si>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</si>
  <si>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</si>
  <si>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</si>
  <si>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</si>
  <si>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</si>
  <si>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</si>
  <si>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</si>
  <si>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</si>
  <si>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</si>
  <si>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</si>
  <si>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</si>
  <si>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</si>
  <si>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</si>
  <si>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</si>
  <si>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</si>
  <si>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</si>
  <si>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</si>
  <si>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</si>
  <si>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</si>
  <si>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</si>
  <si>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</si>
  <si>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</si>
  <si>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</si>
  <si>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</si>
  <si>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</si>
  <si>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</si>
  <si>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</si>
  <si>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</si>
  <si>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</si>
  <si>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</si>
  <si>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</si>
  <si>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</si>
  <si>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</si>
  <si>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</si>
  <si>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</si>
  <si>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</si>
  <si>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</si>
  <si>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</si>
  <si>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</si>
  <si>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</si>
  <si>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</si>
  <si>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</si>
  <si>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</si>
  <si>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</si>
  <si>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</si>
  <si>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</si>
  <si>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</si>
  <si>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</si>
  <si>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</si>
  <si>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</si>
  <si>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</si>
  <si>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</si>
  <si>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</si>
  <si>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</si>
  <si>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</si>
  <si>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</si>
  <si>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</si>
  <si>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</si>
  <si>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</si>
  <si>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</si>
  <si>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</si>
  <si>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</si>
  <si>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</si>
  <si>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</si>
  <si>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</si>
  <si>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</si>
  <si>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</si>
  <si>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</si>
  <si>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</si>
  <si>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</si>
  <si>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</si>
  <si>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</si>
  <si>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</si>
  <si>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</si>
  <si>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</si>
  <si>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</si>
  <si>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</si>
  <si>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</si>
  <si>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</si>
  <si>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</si>
  <si>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</si>
  <si>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</si>
  <si>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</si>
  <si>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</si>
  <si>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</si>
  <si>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</si>
  <si>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</si>
  <si>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</si>
  <si>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</si>
  <si>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</si>
  <si>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</si>
  <si>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</si>
  <si>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</si>
  <si>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</si>
  <si>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</si>
  <si>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</si>
  <si>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</si>
  <si>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</si>
  <si>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</si>
  <si>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</si>
  <si>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</si>
  <si>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</si>
  <si>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</si>
  <si>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</si>
  <si>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</si>
  <si>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</si>
  <si>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</si>
  <si>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</si>
  <si>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</si>
  <si>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</si>
  <si>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</si>
  <si>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</si>
  <si>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</si>
  <si>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</si>
  <si>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</si>
  <si>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</si>
  <si>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</si>
  <si>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</si>
  <si>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</si>
  <si>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</si>
  <si>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</si>
  <si>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</si>
  <si>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</si>
  <si>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</si>
  <si>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</si>
  <si>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</si>
  <si>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</si>
  <si>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</si>
  <si>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</si>
  <si>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</si>
  <si>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</si>
  <si>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</si>
  <si>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</si>
  <si>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</si>
  <si>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</si>
  <si>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</si>
  <si>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</si>
  <si>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</si>
  <si>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</si>
  <si>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</si>
  <si>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</si>
  <si>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</si>
  <si>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</si>
  <si>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</si>
  <si>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</si>
  <si>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</si>
  <si>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</si>
  <si>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</si>
  <si>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</si>
  <si>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</si>
  <si>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</si>
  <si>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</si>
  <si>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</si>
  <si>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</si>
  <si>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</si>
  <si>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</si>
  <si>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</si>
  <si>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</si>
  <si>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</si>
  <si>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</si>
  <si>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</si>
  <si>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</si>
  <si>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</si>
  <si>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</si>
  <si>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</si>
  <si>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</si>
  <si>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</si>
  <si>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</si>
  <si>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</si>
  <si>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</si>
  <si>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</si>
  <si>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</si>
  <si>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</si>
  <si>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</si>
  <si>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</si>
  <si>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</si>
  <si>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</si>
  <si>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</si>
  <si>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</si>
  <si>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</si>
  <si>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</si>
  <si>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</si>
  <si>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</si>
  <si>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</si>
  <si>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</si>
  <si>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</si>
  <si>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</si>
  <si>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</si>
  <si>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</si>
  <si>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</si>
  <si>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</si>
  <si>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</si>
  <si>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</si>
  <si>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</si>
  <si>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</si>
  <si>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</si>
  <si>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</si>
  <si>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</si>
  <si>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</si>
  <si>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</si>
  <si>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</si>
  <si>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</si>
  <si>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</si>
  <si>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</si>
  <si>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</si>
  <si>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</si>
  <si>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</si>
  <si>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</si>
  <si>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</si>
  <si>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</si>
  <si>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</si>
  <si>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</si>
  <si>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</si>
  <si>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</si>
  <si>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</si>
  <si>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</si>
  <si>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</si>
  <si>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</si>
  <si>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</si>
  <si>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</si>
  <si>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</si>
  <si>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</si>
  <si>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</si>
  <si>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</si>
  <si>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</si>
  <si>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</si>
  <si>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</si>
  <si>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</si>
  <si>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</si>
  <si>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</si>
  <si>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</si>
  <si>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</si>
  <si>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</si>
  <si>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</si>
  <si>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</si>
  <si>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</si>
  <si>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</si>
  <si>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</si>
  <si>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</si>
  <si>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</si>
  <si>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</si>
  <si>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</si>
  <si>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</si>
  <si>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</si>
  <si>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</si>
  <si>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</si>
  <si>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</si>
  <si>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</si>
  <si>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</si>
  <si>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</si>
  <si>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</si>
  <si>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</si>
  <si>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</si>
  <si>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</si>
  <si>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</si>
  <si>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</si>
  <si>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</si>
  <si>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</si>
  <si>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</si>
  <si>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</si>
  <si>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</si>
  <si>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</si>
  <si>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</si>
  <si>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</si>
  <si>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</si>
  <si>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</si>
  <si>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</si>
  <si>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</si>
  <si>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</si>
  <si>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</si>
  <si>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</si>
  <si>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</si>
  <si>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</si>
  <si>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</si>
  <si>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</si>
  <si>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</si>
  <si>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</si>
  <si>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</si>
  <si>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</si>
  <si>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</si>
  <si>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</si>
  <si>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</si>
  <si>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</si>
  <si>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</si>
  <si>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</si>
  <si>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</si>
  <si>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</si>
  <si>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</si>
  <si>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</si>
  <si>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</si>
  <si>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</si>
  <si>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</si>
  <si>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</si>
  <si>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</si>
  <si>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</si>
  <si>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</si>
  <si>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</si>
  <si>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</si>
  <si>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</si>
  <si>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</si>
  <si>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</si>
  <si>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</si>
  <si>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</si>
  <si>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</si>
  <si>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</si>
  <si>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</si>
  <si>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</si>
  <si>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</si>
  <si>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</si>
  <si>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</si>
  <si>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</si>
  <si>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</si>
  <si>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</si>
  <si>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</si>
  <si>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</si>
  <si>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</si>
  <si>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</si>
  <si>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</si>
  <si>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</si>
  <si>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</si>
  <si>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</si>
  <si>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</si>
  <si>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</si>
  <si>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</si>
  <si>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</si>
  <si>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</si>
  <si>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</si>
  <si>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</si>
  <si>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</si>
  <si>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</si>
  <si>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</si>
  <si>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</si>
  <si>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</si>
  <si>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</si>
  <si>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</si>
  <si>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</si>
  <si>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</si>
  <si>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</si>
  <si>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</si>
  <si>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</si>
  <si>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</si>
  <si>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</si>
  <si>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</si>
  <si>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</si>
  <si>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</si>
  <si>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</si>
  <si>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</si>
  <si>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</si>
  <si>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</si>
  <si>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</si>
  <si>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</si>
  <si>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</si>
  <si>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</si>
  <si>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</si>
  <si>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</si>
  <si>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</si>
  <si>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</si>
  <si>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</si>
  <si>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</si>
  <si>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</si>
  <si>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</si>
  <si>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</si>
  <si>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</si>
  <si>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</si>
  <si>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</si>
  <si>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</si>
  <si>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</si>
  <si>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</si>
  <si>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</si>
  <si>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</si>
  <si>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</si>
  <si>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</si>
  <si>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</si>
  <si>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</si>
  <si>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</si>
  <si>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</si>
  <si>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</si>
  <si>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</si>
  <si>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</si>
  <si>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</si>
  <si>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</si>
  <si>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</si>
  <si>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</si>
  <si>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</si>
  <si>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</si>
  <si>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</si>
  <si>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</si>
  <si>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</si>
  <si>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</si>
  <si>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</si>
  <si>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</si>
  <si>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</si>
  <si>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</si>
  <si>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</si>
  <si>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</si>
  <si>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</si>
  <si>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</si>
  <si>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</si>
  <si>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</si>
  <si>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</si>
  <si>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</si>
  <si>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</si>
  <si>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</si>
  <si>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</si>
  <si>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</si>
  <si>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</si>
  <si>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</si>
  <si>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</si>
  <si>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</si>
  <si>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</si>
  <si>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</si>
  <si>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</si>
  <si>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</si>
  <si>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</si>
  <si>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</si>
  <si>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</si>
  <si>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</si>
  <si>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</si>
  <si>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</si>
  <si>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</si>
  <si>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</si>
  <si>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</si>
  <si>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</si>
  <si>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</si>
  <si>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</si>
  <si>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</si>
  <si>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</si>
  <si>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</si>
  <si>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</si>
  <si>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</si>
  <si>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</si>
  <si>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</si>
  <si>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</si>
  <si>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</si>
  <si>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</si>
  <si>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</si>
  <si>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</si>
  <si>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</si>
  <si>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</si>
  <si>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</si>
  <si>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</si>
  <si>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</si>
  <si>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</si>
  <si>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</si>
  <si>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</si>
  <si>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</si>
  <si>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</si>
  <si>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</si>
  <si>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</si>
  <si>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</si>
  <si>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</si>
  <si>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</si>
  <si>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</si>
  <si>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</si>
  <si>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</si>
  <si>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</si>
  <si>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</si>
  <si>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</si>
  <si>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</si>
  <si>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</si>
  <si>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</si>
  <si>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</si>
  <si>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</si>
  <si>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</si>
  <si>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</si>
  <si>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</si>
  <si>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</si>
  <si>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</si>
  <si>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</si>
  <si>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</si>
  <si>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</si>
  <si>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</si>
  <si>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</si>
  <si>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</si>
  <si>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</si>
  <si>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</si>
  <si>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</si>
  <si>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</si>
  <si>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</si>
  <si>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</si>
  <si>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</si>
  <si>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</si>
  <si>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</si>
  <si>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</si>
  <si>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</si>
  <si>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</si>
  <si>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</si>
  <si>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</si>
  <si>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</si>
  <si>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</si>
  <si>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</si>
  <si>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</si>
  <si>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</si>
  <si>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</si>
  <si>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</si>
  <si>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</si>
  <si>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</si>
  <si>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</si>
  <si>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</si>
  <si>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</si>
  <si>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</si>
  <si>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</si>
  <si>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</si>
  <si>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</si>
  <si>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</si>
  <si>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</si>
  <si>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</si>
  <si>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</si>
  <si>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</si>
  <si>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</si>
  <si>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</si>
  <si>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</si>
  <si>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</si>
  <si>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</si>
  <si>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</si>
  <si>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</si>
  <si>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</si>
  <si>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</si>
  <si>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</si>
  <si>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</si>
  <si>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</si>
  <si>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</si>
  <si>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</si>
  <si>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</si>
  <si>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</si>
  <si>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</si>
  <si>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</si>
  <si>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</si>
  <si>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</si>
  <si>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</si>
  <si>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</si>
  <si>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</si>
  <si>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</si>
  <si>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</si>
  <si>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</si>
  <si>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</si>
  <si>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</si>
  <si>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</si>
  <si>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</si>
  <si>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</si>
  <si>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</si>
  <si>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</si>
  <si>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</si>
  <si>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</si>
  <si>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</si>
  <si>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</si>
  <si>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</si>
  <si>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</si>
  <si>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</si>
  <si>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</si>
  <si>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</si>
  <si>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</si>
  <si>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</si>
  <si>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</si>
  <si>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</si>
  <si>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</si>
  <si>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</si>
  <si>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</si>
  <si>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</si>
  <si>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</si>
  <si>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</si>
  <si>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</si>
  <si>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</si>
  <si>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</si>
  <si>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</si>
  <si>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</si>
  <si>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</si>
  <si>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</si>
  <si>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</si>
  <si>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</si>
  <si>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</si>
  <si>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</si>
  <si>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</si>
  <si>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</si>
  <si>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</si>
  <si>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</si>
  <si>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</si>
  <si>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</si>
  <si>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</si>
  <si>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</si>
  <si>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</si>
  <si>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</si>
  <si>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</si>
  <si>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</si>
  <si>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</si>
  <si>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</si>
  <si>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</si>
  <si>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</si>
  <si>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</si>
  <si>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</si>
  <si>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</si>
  <si>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</si>
  <si>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</si>
  <si>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</si>
  <si>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</si>
  <si>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</si>
  <si>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</si>
  <si>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</si>
  <si>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</si>
  <si>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</si>
  <si>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</si>
  <si>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</si>
  <si>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</si>
  <si>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</si>
  <si>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</si>
  <si>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</si>
  <si>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</si>
  <si>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</si>
  <si>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</si>
  <si>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</si>
  <si>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</si>
  <si>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</si>
  <si>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</si>
  <si>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</si>
  <si>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</si>
  <si>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</si>
  <si>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</si>
  <si>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</si>
  <si>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</si>
  <si>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</si>
  <si>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</si>
  <si>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</si>
  <si>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</si>
  <si>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</si>
  <si>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</si>
  <si>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</si>
  <si>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</si>
  <si>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</si>
  <si>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</si>
  <si>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</si>
  <si>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</si>
  <si>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</si>
  <si>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</si>
  <si>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</si>
  <si>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</si>
  <si>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</si>
  <si>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</si>
  <si>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</si>
  <si>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</si>
  <si>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</si>
  <si>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</si>
  <si>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</si>
  <si>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</si>
  <si>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</si>
  <si>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</si>
  <si>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</si>
  <si>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</si>
  <si>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</si>
  <si>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</si>
  <si>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</si>
  <si>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</si>
  <si>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</si>
  <si>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</si>
  <si>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</si>
  <si>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</si>
  <si>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</si>
  <si>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</si>
  <si>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</si>
  <si>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</si>
  <si>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</si>
  <si>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</si>
  <si>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</si>
  <si>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</si>
  <si>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</si>
  <si>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</si>
  <si>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</si>
  <si>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</si>
  <si>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</si>
  <si>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</si>
  <si>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</si>
  <si>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</si>
  <si>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</si>
  <si>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</si>
  <si>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</si>
  <si>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</si>
  <si>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</si>
  <si>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</si>
  <si>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</si>
  <si>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</si>
  <si>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</si>
  <si>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</si>
  <si>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</si>
  <si>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</si>
  <si>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</si>
  <si>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</si>
  <si>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</si>
  <si>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</si>
  <si>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</si>
  <si>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</si>
  <si>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</si>
  <si>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</si>
  <si>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</si>
  <si>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</si>
  <si>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</si>
  <si>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</si>
  <si>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</si>
  <si>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</si>
  <si>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</si>
  <si>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</si>
  <si>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</si>
  <si>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</si>
  <si>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</si>
  <si>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</si>
  <si>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</si>
  <si>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</si>
  <si>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</si>
  <si>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</si>
  <si>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</si>
  <si>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</si>
  <si>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</si>
  <si>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</si>
  <si>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</si>
  <si>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</si>
  <si>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</si>
  <si>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</si>
  <si>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</si>
  <si>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</si>
  <si>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</si>
  <si>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</si>
  <si>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</si>
  <si>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</si>
  <si>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</si>
  <si>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</si>
  <si>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</si>
  <si>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</si>
  <si>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</si>
  <si>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</si>
  <si>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</si>
  <si>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</si>
  <si>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</si>
  <si>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</si>
  <si>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</si>
  <si>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</si>
  <si>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</si>
  <si>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</si>
  <si>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</si>
  <si>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</si>
  <si>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</si>
  <si>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</si>
  <si>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</si>
  <si>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</si>
  <si>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</si>
  <si>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</si>
  <si>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</si>
  <si>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</si>
  <si>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</si>
  <si>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</si>
  <si>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</si>
  <si>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</si>
  <si>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</si>
  <si>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</si>
  <si>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</si>
  <si>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</si>
  <si>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</si>
  <si>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</si>
  <si>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</si>
  <si>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</si>
  <si>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</si>
  <si>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</si>
  <si>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</si>
  <si>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</si>
  <si>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</si>
  <si>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</si>
  <si>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</si>
  <si>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</si>
  <si>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</si>
  <si>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</si>
  <si>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</si>
  <si>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</si>
  <si>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</si>
  <si>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</si>
  <si>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</si>
  <si>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</si>
  <si>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</si>
  <si>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</si>
  <si>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</si>
  <si>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</si>
  <si>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</si>
  <si>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</si>
  <si>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</si>
  <si>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</si>
  <si>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</si>
  <si>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</si>
  <si>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</si>
  <si>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</si>
  <si>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</si>
  <si>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</si>
  <si>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</si>
  <si>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</si>
  <si>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</si>
  <si>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</si>
  <si>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</si>
  <si>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</si>
  <si>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</si>
  <si>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</si>
  <si>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</si>
  <si>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</si>
  <si>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</si>
  <si>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</si>
  <si>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</si>
  <si>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</si>
  <si>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</si>
  <si>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</si>
  <si>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</si>
  <si>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</si>
  <si>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</si>
  <si>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</si>
  <si>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</si>
  <si>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</si>
  <si>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</si>
  <si>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</si>
  <si>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</si>
  <si>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</si>
  <si>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</si>
  <si>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</si>
  <si>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</si>
  <si>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</si>
  <si>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</si>
  <si>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</si>
  <si>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</si>
  <si>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</si>
  <si>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</si>
  <si>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</si>
  <si>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</si>
  <si>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</si>
  <si>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</si>
  <si>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</si>
  <si>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</si>
  <si>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</si>
  <si>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</si>
  <si>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</si>
  <si>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</si>
  <si>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</si>
  <si>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</si>
  <si>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</si>
  <si>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</si>
  <si>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</si>
  <si>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</si>
  <si>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</si>
  <si>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</si>
  <si>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</si>
  <si>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</si>
  <si>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</si>
  <si>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</si>
  <si>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</si>
  <si>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</si>
  <si>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</si>
  <si>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</si>
  <si>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</si>
  <si>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</si>
  <si>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</si>
  <si>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</si>
  <si>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</si>
  <si>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</si>
  <si>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</si>
  <si>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</si>
  <si>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</si>
  <si>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</si>
  <si>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</si>
  <si>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</si>
  <si>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</si>
  <si>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</si>
  <si>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</si>
  <si>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</si>
  <si>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</si>
  <si>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</si>
  <si>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</si>
  <si>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</si>
  <si>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</si>
  <si>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</si>
  <si>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</si>
  <si>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</si>
  <si>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</si>
  <si>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</si>
  <si>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</si>
  <si>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</si>
  <si>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</si>
  <si>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</si>
  <si>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</si>
  <si>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</si>
  <si>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</si>
  <si>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</si>
  <si>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</si>
  <si>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</si>
  <si>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</si>
  <si>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</si>
  <si>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</si>
  <si>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</si>
  <si>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</si>
  <si>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</si>
  <si>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</si>
  <si>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</si>
  <si>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</si>
  <si>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</si>
  <si>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</si>
  <si>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</si>
  <si>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</si>
  <si>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</si>
  <si>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</si>
  <si>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</si>
  <si>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</si>
  <si>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</si>
  <si>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</si>
  <si>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</si>
  <si>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</si>
  <si>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</si>
  <si>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</si>
  <si>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</si>
  <si>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</si>
  <si>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</si>
  <si>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</si>
  <si>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</si>
  <si>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</si>
  <si>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</si>
  <si>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</si>
  <si>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</si>
  <si>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</si>
  <si>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</si>
  <si>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</si>
  <si>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</si>
  <si>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</si>
  <si>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</si>
  <si>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</si>
  <si>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</si>
  <si>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</si>
  <si>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</si>
  <si>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</si>
  <si>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</si>
  <si>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</si>
  <si>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</si>
  <si>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</si>
  <si>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</si>
  <si>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</si>
  <si>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</si>
  <si>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</si>
  <si>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</si>
  <si>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</si>
  <si>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</si>
  <si>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</si>
  <si>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</si>
  <si>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</si>
  <si>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</si>
  <si>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</si>
  <si>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</si>
  <si>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</si>
  <si>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</si>
  <si>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</si>
  <si>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</si>
  <si>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</si>
  <si>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</si>
  <si>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</si>
  <si>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</si>
  <si>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</si>
  <si>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</si>
  <si>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</si>
  <si>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</si>
  <si>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</si>
  <si>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</si>
  <si>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</si>
  <si>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</si>
  <si>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</si>
  <si>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</si>
  <si>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</si>
  <si>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</si>
  <si>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</si>
  <si>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</si>
  <si>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</si>
  <si>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</si>
  <si>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</si>
  <si>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</si>
  <si>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</si>
  <si>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</si>
  <si>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</si>
  <si>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</si>
  <si>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</si>
  <si>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</si>
  <si>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</si>
  <si>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</si>
  <si>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</si>
  <si>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</si>
  <si>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</si>
  <si>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</si>
  <si>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</si>
  <si>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</si>
  <si>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</si>
  <si>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</si>
  <si>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</si>
  <si>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</si>
  <si>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</si>
  <si>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</si>
  <si>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</si>
  <si>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</si>
  <si>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</si>
  <si>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</si>
  <si>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</si>
  <si>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</si>
  <si>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</si>
  <si>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</si>
  <si>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</si>
  <si>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</si>
  <si>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</si>
  <si>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</si>
  <si>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</si>
  <si>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</si>
  <si>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</si>
  <si>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</si>
  <si>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</si>
  <si>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</si>
  <si>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</si>
  <si>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</si>
  <si>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</si>
  <si>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</si>
  <si>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</si>
  <si>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</si>
  <si>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</si>
  <si>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</si>
  <si>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</si>
  <si>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</si>
  <si>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</si>
  <si>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</si>
  <si>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</si>
  <si>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</si>
  <si>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</si>
  <si>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</si>
  <si>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</si>
  <si>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</si>
  <si>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</si>
  <si>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</si>
  <si>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</si>
  <si>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</si>
  <si>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</si>
  <si>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</si>
  <si>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</si>
  <si>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</si>
  <si>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</si>
  <si>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</si>
  <si>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</si>
  <si>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</si>
  <si>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</si>
  <si>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</si>
  <si>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</si>
  <si>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</si>
  <si>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</si>
  <si>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</si>
  <si>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</si>
  <si>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</si>
  <si>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</si>
  <si>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</si>
  <si>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</si>
  <si>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</si>
  <si>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</si>
  <si>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</si>
  <si>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</si>
  <si>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</si>
  <si>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</si>
  <si>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</si>
  <si>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</si>
  <si>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</si>
  <si>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</si>
  <si>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</si>
  <si>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</si>
  <si>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</si>
  <si>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</si>
  <si>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</si>
  <si>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</si>
  <si>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</si>
  <si>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</si>
  <si>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</si>
  <si>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</si>
  <si>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</si>
  <si>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</si>
  <si>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</si>
  <si>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</si>
  <si>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</si>
  <si>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</si>
  <si>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</si>
  <si>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</si>
  <si>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</si>
  <si>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</si>
  <si>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</si>
  <si>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</si>
  <si>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</si>
  <si>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</si>
  <si>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</si>
  <si>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</si>
  <si>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</si>
  <si>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</si>
  <si>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</si>
  <si>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</si>
  <si>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</si>
  <si>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</si>
  <si>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</si>
  <si>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</si>
  <si>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</si>
  <si>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</si>
  <si>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</si>
  <si>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</si>
  <si>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</si>
  <si>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</si>
  <si>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</si>
  <si>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</si>
  <si>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</si>
  <si>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</si>
  <si>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</si>
  <si>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</si>
  <si>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</si>
  <si>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</si>
  <si>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</si>
  <si>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</si>
  <si>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</si>
  <si>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</si>
  <si>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</si>
  <si>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</si>
  <si>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</si>
  <si>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</si>
  <si>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</si>
  <si>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</si>
  <si>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</si>
  <si>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</si>
  <si>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</si>
  <si>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</si>
  <si>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</si>
  <si>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</si>
  <si>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</si>
  <si>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</si>
  <si>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</si>
  <si>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</si>
  <si>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</si>
  <si>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</si>
  <si>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</si>
  <si>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</si>
  <si>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</si>
  <si>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</si>
  <si>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</si>
  <si>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</si>
  <si>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</si>
  <si>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</si>
  <si>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</si>
  <si>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</si>
  <si>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</si>
  <si>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</si>
  <si>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</si>
  <si>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</si>
  <si>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</si>
  <si>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</si>
  <si>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</si>
  <si>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</si>
  <si>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</si>
  <si>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</si>
  <si>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</si>
  <si>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</si>
  <si>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</si>
  <si>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</si>
  <si>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</si>
  <si>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</si>
  <si>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</si>
  <si>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</si>
  <si>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</si>
  <si>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</si>
  <si>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</si>
  <si>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</si>
  <si>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</si>
  <si>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</si>
  <si>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</si>
  <si>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</si>
  <si>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</si>
  <si>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</si>
  <si>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</si>
  <si>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</si>
  <si>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</si>
  <si>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</si>
  <si>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</si>
  <si>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</si>
  <si>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</si>
  <si>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</si>
  <si>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</si>
  <si>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</si>
  <si>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</si>
  <si>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</si>
  <si>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</si>
  <si>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</si>
  <si>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</si>
  <si>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</si>
  <si>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</si>
  <si>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</si>
  <si>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</si>
  <si>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</si>
  <si>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</si>
  <si>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</si>
  <si>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</si>
  <si>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</si>
  <si>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</si>
  <si>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</si>
  <si>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</si>
  <si>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</si>
  <si>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</si>
  <si>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</si>
  <si>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</si>
  <si>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</si>
  <si>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</si>
  <si>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</si>
  <si>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</si>
  <si>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</si>
  <si>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</si>
  <si>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</si>
  <si>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</si>
  <si>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</si>
  <si>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</si>
  <si>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</si>
  <si>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</si>
  <si>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</si>
  <si>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</si>
  <si>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</si>
  <si>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</si>
  <si>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</si>
  <si>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</si>
  <si>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</si>
  <si>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</si>
  <si>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</si>
  <si>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</si>
  <si>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</si>
  <si>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</si>
  <si>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</si>
  <si>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</si>
  <si>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</si>
  <si>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</si>
  <si>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</si>
  <si>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</si>
  <si>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</si>
  <si>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</si>
  <si>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</si>
  <si>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</si>
  <si>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</si>
  <si>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</si>
  <si>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</si>
  <si>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</si>
  <si>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</si>
  <si>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</si>
  <si>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</si>
  <si>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</si>
  <si>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</si>
  <si>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</si>
  <si>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</si>
  <si>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</si>
  <si>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</si>
  <si>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</si>
  <si>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</si>
  <si>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</si>
  <si>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</si>
  <si>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</si>
  <si>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</si>
  <si>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</si>
  <si>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</si>
  <si>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</si>
  <si>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</si>
  <si>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</si>
  <si>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</si>
  <si>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</si>
  <si>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</si>
  <si>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</si>
  <si>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</si>
  <si>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</si>
  <si>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</si>
  <si>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</si>
  <si>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</si>
  <si>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</si>
  <si>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</si>
  <si>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</si>
  <si>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</si>
  <si>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</si>
  <si>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</si>
  <si>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</si>
  <si>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</si>
  <si>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</si>
  <si>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</si>
  <si>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</si>
  <si>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</si>
  <si>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</si>
  <si>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</si>
  <si>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</si>
  <si>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</si>
  <si>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</si>
  <si>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</si>
  <si>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</si>
  <si>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</si>
  <si>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</si>
  <si>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</si>
  <si>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</si>
  <si>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</si>
  <si>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</si>
  <si>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</si>
  <si>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</si>
  <si>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</si>
  <si>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</si>
  <si>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</si>
  <si>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</si>
  <si>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</si>
  <si>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</si>
  <si>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</si>
  <si>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</si>
  <si>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</si>
  <si>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</si>
  <si>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</si>
  <si>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</si>
  <si>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</si>
  <si>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</si>
  <si>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</si>
  <si>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</si>
  <si>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</si>
  <si>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</si>
  <si>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</si>
  <si>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</si>
  <si>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</si>
  <si>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</si>
  <si>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</si>
  <si>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</si>
  <si>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</si>
  <si>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</si>
  <si>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</si>
  <si>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</si>
  <si>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</si>
  <si>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</si>
  <si>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</si>
  <si>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</si>
  <si>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</si>
  <si>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</si>
  <si>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</si>
  <si>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</si>
  <si>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</si>
  <si>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</si>
  <si>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</si>
  <si>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</si>
  <si>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</si>
  <si>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</si>
  <si>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</si>
  <si>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</si>
  <si>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</si>
  <si>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</si>
  <si>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</si>
  <si>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</si>
  <si>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</si>
  <si>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</si>
  <si>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</si>
  <si>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</si>
  <si>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</si>
  <si>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</si>
  <si>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</si>
  <si>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</si>
  <si>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</si>
  <si>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</si>
  <si>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</si>
  <si>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</si>
  <si>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</si>
  <si>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</si>
  <si>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</si>
  <si>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</si>
  <si>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</si>
  <si>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</si>
  <si>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</si>
  <si>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</si>
  <si>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</si>
  <si>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</si>
  <si>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</si>
  <si>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</si>
  <si>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</si>
  <si>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</si>
  <si>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</si>
  <si>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</si>
  <si>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</si>
  <si>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</si>
  <si>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</si>
  <si>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</si>
  <si>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</si>
  <si>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</si>
  <si>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</si>
  <si>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</si>
  <si>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</si>
  <si>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</si>
  <si>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</si>
  <si>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</si>
  <si>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</si>
  <si>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</si>
  <si>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</si>
  <si>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</si>
  <si>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</si>
  <si>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</si>
  <si>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</si>
  <si>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</si>
  <si>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</si>
  <si>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</si>
  <si>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</si>
  <si>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</si>
  <si>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</si>
  <si>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</si>
  <si>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</si>
  <si>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</si>
  <si>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</si>
  <si>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</si>
  <si>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</si>
  <si>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</si>
  <si>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</si>
  <si>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</si>
  <si>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</si>
  <si>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</si>
  <si>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</si>
  <si>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</si>
  <si>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</si>
  <si>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</si>
  <si>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</si>
  <si>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</si>
  <si>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</si>
  <si>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</si>
  <si>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</si>
  <si>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</si>
  <si>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</si>
  <si>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</si>
  <si>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</si>
  <si>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</si>
  <si>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</si>
  <si>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</si>
  <si>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</si>
  <si>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</si>
  <si>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</si>
  <si>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</si>
  <si>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</si>
  <si>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</si>
  <si>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</si>
  <si>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</si>
  <si>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</si>
  <si>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</si>
  <si>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</si>
  <si>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</si>
  <si>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</si>
  <si>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</si>
  <si>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</si>
  <si>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</si>
  <si>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</si>
  <si>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</si>
  <si>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</si>
  <si>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</si>
  <si>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</si>
  <si>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</si>
  <si>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</si>
  <si>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</si>
  <si>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</si>
  <si>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</si>
  <si>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</si>
  <si>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</si>
  <si>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</si>
  <si>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</si>
  <si>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</si>
  <si>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</si>
  <si>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</si>
  <si>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</si>
  <si>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</si>
  <si>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</si>
  <si>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</si>
  <si>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</si>
  <si>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</si>
  <si>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</si>
  <si>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</si>
  <si>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</si>
  <si>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</si>
  <si>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</si>
  <si>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</si>
  <si>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</si>
  <si>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</si>
  <si>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</si>
  <si>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</si>
  <si>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</si>
  <si>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</si>
  <si>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</si>
  <si>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</si>
  <si>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</si>
  <si>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</si>
  <si>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</si>
  <si>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</si>
  <si>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</si>
  <si>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</si>
  <si>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</si>
  <si>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</si>
  <si>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</si>
  <si>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</si>
  <si>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</si>
  <si>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</si>
  <si>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</si>
  <si>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</si>
  <si>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</si>
  <si>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</si>
  <si>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</si>
  <si>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</si>
  <si>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</si>
  <si>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</si>
  <si>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</si>
  <si>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</si>
  <si>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</si>
  <si>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</si>
  <si>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</si>
  <si>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</si>
  <si>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</si>
  <si>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</si>
  <si>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</si>
  <si>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</si>
  <si>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</si>
  <si>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</si>
  <si>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</si>
  <si>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</si>
  <si>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</si>
  <si>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</si>
  <si>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</si>
  <si>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</si>
  <si>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</si>
  <si>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</si>
  <si>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</si>
  <si>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</si>
  <si>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</si>
  <si>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</si>
  <si>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</si>
  <si>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</si>
  <si>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</si>
  <si>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</si>
  <si>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</si>
  <si>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</si>
  <si>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</si>
  <si>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</si>
  <si>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</si>
  <si>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</si>
  <si>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</si>
  <si>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</si>
  <si>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</si>
  <si>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</si>
  <si>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</si>
  <si>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</si>
  <si>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</si>
  <si>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</si>
  <si>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</si>
  <si>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</si>
  <si>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</si>
  <si>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</si>
  <si>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</si>
  <si>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</si>
  <si>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</si>
  <si>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</si>
  <si>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</si>
  <si>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</si>
  <si>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</si>
  <si>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</si>
  <si>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</si>
  <si>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</si>
  <si>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</si>
  <si>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</si>
  <si>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</si>
  <si>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</si>
  <si>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</si>
  <si>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</si>
  <si>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</si>
  <si>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</si>
  <si>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</si>
  <si>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</si>
  <si>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</si>
  <si>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</si>
  <si>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</si>
  <si>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</si>
  <si>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</si>
  <si>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</si>
  <si>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</si>
  <si>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</si>
  <si>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</si>
  <si>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</si>
  <si>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</si>
  <si>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</si>
  <si>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</si>
  <si>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</si>
  <si>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</si>
  <si>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</si>
  <si>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</si>
  <si>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</si>
  <si>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</si>
  <si>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</si>
  <si>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</si>
  <si>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</si>
  <si>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</si>
  <si>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</si>
  <si>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</si>
  <si>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</si>
  <si>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</si>
  <si>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</si>
  <si>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</si>
  <si>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</si>
  <si>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</si>
  <si>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</si>
  <si>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</si>
  <si>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</si>
  <si>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</si>
  <si>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</si>
  <si>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</si>
  <si>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</si>
  <si>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</si>
  <si>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</si>
  <si>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</si>
  <si>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</si>
  <si>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</si>
  <si>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</si>
  <si>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</si>
  <si>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</si>
  <si>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</si>
  <si>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</si>
  <si>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</si>
  <si>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</si>
  <si>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</si>
  <si>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</si>
  <si>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</si>
  <si>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</si>
  <si>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</si>
  <si>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</si>
  <si>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</si>
  <si>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</si>
  <si>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</si>
  <si>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</si>
  <si>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</si>
  <si>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</si>
  <si>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</si>
  <si>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</si>
  <si>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</si>
  <si>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</si>
  <si>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</si>
  <si>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</si>
  <si>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</si>
  <si>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</si>
  <si>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</si>
  <si>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</si>
  <si>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</si>
  <si>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</si>
  <si>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</si>
  <si>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</si>
  <si>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</si>
  <si>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</si>
  <si>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</si>
  <si>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</si>
  <si>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</si>
  <si>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</si>
  <si>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</si>
  <si>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</si>
  <si>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</si>
  <si>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</si>
  <si>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</si>
  <si>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</si>
  <si>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</si>
  <si>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</si>
  <si>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</si>
  <si>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</si>
  <si>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</si>
  <si>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</si>
  <si>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</si>
  <si>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</si>
  <si>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</si>
  <si>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</si>
  <si>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</si>
  <si>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</si>
  <si>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</si>
  <si>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</si>
  <si>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</si>
  <si>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</si>
  <si>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</si>
  <si>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</si>
  <si>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</si>
  <si>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</si>
  <si>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</si>
  <si>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</si>
  <si>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</si>
  <si>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</si>
  <si>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</si>
  <si>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</si>
  <si>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</si>
  <si>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</si>
  <si>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</si>
  <si>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</si>
  <si>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</si>
  <si>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</si>
  <si>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</si>
  <si>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</si>
  <si>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</si>
  <si>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</si>
  <si>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</si>
  <si>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</si>
  <si>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</si>
  <si>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</si>
  <si>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</si>
  <si>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</si>
  <si>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</si>
  <si>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</si>
  <si>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</si>
  <si>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</si>
  <si>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</si>
  <si>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</si>
  <si>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</si>
  <si>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</si>
  <si>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</si>
  <si>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</si>
  <si>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</si>
  <si>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</si>
  <si>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</si>
  <si>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</si>
  <si>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</si>
  <si>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</si>
  <si>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</si>
  <si>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</si>
  <si>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</si>
  <si>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</si>
  <si>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</si>
  <si>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</si>
  <si>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</si>
  <si>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</si>
  <si>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</si>
  <si>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</si>
  <si>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</si>
  <si>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</si>
  <si>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</si>
  <si>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</si>
  <si>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</si>
  <si>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</si>
  <si>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</si>
  <si>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</si>
  <si>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</si>
  <si>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</si>
  <si>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</si>
  <si>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</si>
  <si>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</si>
  <si>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</si>
  <si>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</si>
  <si>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</si>
  <si>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</si>
  <si>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</si>
  <si>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</si>
  <si>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</si>
  <si>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</si>
  <si>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</si>
  <si>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</si>
  <si>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</si>
  <si>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</si>
  <si>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</si>
  <si>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</si>
  <si>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</si>
  <si>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</si>
  <si>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</si>
  <si>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</si>
  <si>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</si>
  <si>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</si>
  <si>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</si>
  <si>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</si>
  <si>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</si>
  <si>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</si>
  <si>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</si>
  <si>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</si>
  <si>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</si>
  <si>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</si>
  <si>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</si>
  <si>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</si>
  <si>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</si>
  <si>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</si>
  <si>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</si>
  <si>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</si>
  <si>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</si>
  <si>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</si>
  <si>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</si>
  <si>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</si>
  <si>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</si>
  <si>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</si>
  <si>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</si>
  <si>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</si>
  <si>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</si>
  <si>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</si>
  <si>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</si>
  <si>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</si>
  <si>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</si>
  <si>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</si>
  <si>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</si>
  <si>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</si>
  <si>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</si>
  <si>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</si>
  <si>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</si>
  <si>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</si>
  <si>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</si>
  <si>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</si>
  <si>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</si>
  <si>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</si>
  <si>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</si>
  <si>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</si>
  <si>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</si>
  <si>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</si>
  <si>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</si>
  <si>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</si>
  <si>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</si>
  <si>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</si>
  <si>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</si>
  <si>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</si>
  <si>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</si>
  <si>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</si>
  <si>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</si>
  <si>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</si>
  <si>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</si>
  <si>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</si>
  <si>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</si>
  <si>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</si>
  <si>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</si>
  <si>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</si>
  <si>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</si>
  <si>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</si>
  <si>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</si>
  <si>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</si>
  <si>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</si>
  <si>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</si>
  <si>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</si>
  <si>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</si>
  <si>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</si>
  <si>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</si>
  <si>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</si>
  <si>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</si>
  <si>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</si>
  <si>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</si>
  <si>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</si>
  <si>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</si>
  <si>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</si>
  <si>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</si>
  <si>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</si>
  <si>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</si>
  <si>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</si>
  <si>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</si>
  <si>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</si>
  <si>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</si>
  <si>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</si>
  <si>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</si>
  <si>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</si>
  <si>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</si>
  <si>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</si>
  <si>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</si>
  <si>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</si>
  <si>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</si>
  <si>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</si>
  <si>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</si>
  <si>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</si>
  <si>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</si>
  <si>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</si>
  <si>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</si>
  <si>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</si>
  <si>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</si>
  <si>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</si>
  <si>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</si>
  <si>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</si>
  <si>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</si>
  <si>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</si>
  <si>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</si>
  <si>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</si>
  <si>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</si>
  <si>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</si>
  <si>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</si>
  <si>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</si>
  <si>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</si>
  <si>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</si>
  <si>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</si>
  <si>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</si>
  <si>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</si>
  <si>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</si>
  <si>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</si>
  <si>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</si>
  <si>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</si>
  <si>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</si>
  <si>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</si>
  <si>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</si>
  <si>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</si>
  <si>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</si>
  <si>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</si>
  <si>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</si>
  <si>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</si>
  <si>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</si>
  <si>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</si>
  <si>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</si>
  <si>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</si>
  <si>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</si>
  <si>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</si>
  <si>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</si>
  <si>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</si>
  <si>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</si>
  <si>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</si>
  <si>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</si>
  <si>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</si>
  <si>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</si>
  <si>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</si>
  <si>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</si>
  <si>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</si>
  <si>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</si>
  <si>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</si>
  <si>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</si>
  <si>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</si>
  <si>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</si>
  <si>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</si>
  <si>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</si>
  <si>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</si>
  <si>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</si>
  <si>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</si>
  <si>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</si>
  <si>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</si>
  <si>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</si>
  <si>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</si>
  <si>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</si>
  <si>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</si>
  <si>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</si>
  <si>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</si>
  <si>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</si>
  <si>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</si>
  <si>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</si>
  <si>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</si>
  <si>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</si>
  <si>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</si>
  <si>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</si>
  <si>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</si>
  <si>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</si>
  <si>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</si>
  <si>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</si>
  <si>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</si>
  <si>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</si>
  <si>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</si>
  <si>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</si>
  <si>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</si>
  <si>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</si>
  <si>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</si>
  <si>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</si>
  <si>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</si>
  <si>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</si>
  <si>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</si>
  <si>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</si>
  <si>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</si>
  <si>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</si>
  <si>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</si>
  <si>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</si>
  <si>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</si>
  <si>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</si>
  <si>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</si>
  <si>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</si>
  <si>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</si>
  <si>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</si>
  <si>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</si>
  <si>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</si>
  <si>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</si>
  <si>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</si>
  <si>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</si>
  <si>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</si>
  <si>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</si>
  <si>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</si>
  <si>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</si>
  <si>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</si>
  <si>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</si>
  <si>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</si>
  <si>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</si>
  <si>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</si>
  <si>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</si>
  <si>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</si>
  <si>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</si>
  <si>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</si>
  <si>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</si>
  <si>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</si>
  <si>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</si>
  <si>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</si>
  <si>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</si>
  <si>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</si>
  <si>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</si>
  <si>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</si>
  <si>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</si>
  <si>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</si>
  <si>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</si>
  <si>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</si>
  <si>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</si>
  <si>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</si>
  <si>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</si>
  <si>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</si>
  <si>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</si>
  <si>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</si>
  <si>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</si>
  <si>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</si>
  <si>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</si>
  <si>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</si>
  <si>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</si>
  <si>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</si>
  <si>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</si>
  <si>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</si>
  <si>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</si>
  <si>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</si>
  <si>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</si>
  <si>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</si>
  <si>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</si>
  <si>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</si>
  <si>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</si>
  <si>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</si>
  <si>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</si>
  <si>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</si>
  <si>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</si>
  <si>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</si>
  <si>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</si>
  <si>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</si>
  <si>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</si>
  <si>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</si>
  <si>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</si>
  <si>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</si>
  <si>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</si>
  <si>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</si>
  <si>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</si>
  <si>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</si>
  <si>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</si>
  <si>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</si>
  <si>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</si>
  <si>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</si>
  <si>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</si>
  <si>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</si>
  <si>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</si>
  <si>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</si>
  <si>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</si>
  <si>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</si>
  <si>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</si>
  <si>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</si>
  <si>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</si>
  <si>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</si>
  <si>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</si>
  <si>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</si>
  <si>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</si>
  <si>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</si>
  <si>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</si>
  <si>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</si>
  <si>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</si>
  <si>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</si>
  <si>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</si>
  <si>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</si>
  <si>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</si>
  <si>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</si>
  <si>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</si>
  <si>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</si>
  <si>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</si>
  <si>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</si>
  <si>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</si>
  <si>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</si>
  <si>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</si>
  <si>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</si>
  <si>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</si>
  <si>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</si>
  <si>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</si>
  <si>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</si>
  <si>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</si>
  <si>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</si>
  <si>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</si>
  <si>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</si>
  <si>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</si>
  <si>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</si>
  <si>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</si>
  <si>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</si>
  <si>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</si>
  <si>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</si>
  <si>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</si>
  <si>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</si>
  <si>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</si>
  <si>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</si>
  <si>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</si>
  <si>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</si>
  <si>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</si>
  <si>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</si>
  <si>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</si>
  <si>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</si>
  <si>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</si>
  <si>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</si>
  <si>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</si>
  <si>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</si>
  <si>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</si>
  <si>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</si>
  <si>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</si>
  <si>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</si>
  <si>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</si>
  <si>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</si>
  <si>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</si>
  <si>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</si>
  <si>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</si>
  <si>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</si>
  <si>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</si>
  <si>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</si>
  <si>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</si>
  <si>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</si>
  <si>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</si>
  <si>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</si>
  <si>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</si>
  <si>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</si>
  <si>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</si>
  <si>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</si>
  <si>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</si>
  <si>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</si>
  <si>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</si>
  <si>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</si>
  <si>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</si>
  <si>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</si>
  <si>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</si>
  <si>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</si>
  <si>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</si>
  <si>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</si>
  <si>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</si>
  <si>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</si>
  <si>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</si>
  <si>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</si>
  <si>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</si>
  <si>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</si>
  <si>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</si>
  <si>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</si>
  <si>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</si>
  <si>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</si>
  <si>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</si>
  <si>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</si>
  <si>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</si>
  <si>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</si>
  <si>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</si>
  <si>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</si>
  <si>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</si>
  <si>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</si>
  <si>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</si>
  <si>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</si>
  <si>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</si>
  <si>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</si>
  <si>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</si>
  <si>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</si>
  <si>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</si>
  <si>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</si>
  <si>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</si>
  <si>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</si>
  <si>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</si>
  <si>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</si>
  <si>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</si>
  <si>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</si>
  <si>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</si>
  <si>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</si>
  <si>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</si>
  <si>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</si>
  <si>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</si>
  <si>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</si>
  <si>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</si>
  <si>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</si>
  <si>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</si>
  <si>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</si>
  <si>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</si>
  <si>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</si>
  <si>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</si>
  <si>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</si>
  <si>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</si>
  <si>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</si>
  <si>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</si>
  <si>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</si>
  <si>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</si>
  <si>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</si>
  <si>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</si>
  <si>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</si>
  <si>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</si>
  <si>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</si>
  <si>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</si>
  <si>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</si>
  <si>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</si>
  <si>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</si>
  <si>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</si>
  <si>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</si>
  <si>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</si>
  <si>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</si>
  <si>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</si>
  <si>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</si>
  <si>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</si>
  <si>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</si>
  <si>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</si>
  <si>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</si>
  <si>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</si>
  <si>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</si>
  <si>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</si>
  <si>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</si>
  <si>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</si>
  <si>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</si>
  <si>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</si>
  <si>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</si>
  <si>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</si>
  <si>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</si>
  <si>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</si>
  <si>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</si>
  <si>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</si>
  <si>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</si>
  <si>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</si>
  <si>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</si>
  <si>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</si>
  <si>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</si>
  <si>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</si>
  <si>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</si>
  <si>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</si>
  <si>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</si>
  <si>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</si>
  <si>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</si>
  <si>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</si>
  <si>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</si>
  <si>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</si>
  <si>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</si>
  <si>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</si>
  <si>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</si>
  <si>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</si>
  <si>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</si>
  <si>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</si>
  <si>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</si>
  <si>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</si>
  <si>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</si>
  <si>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</si>
  <si>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</si>
  <si>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</si>
  <si>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</si>
  <si>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</si>
  <si>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</si>
  <si>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</si>
  <si>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</si>
  <si>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</si>
  <si>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</si>
  <si>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</si>
  <si>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</si>
  <si>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</si>
  <si>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</si>
  <si>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</si>
  <si>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</si>
  <si>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</si>
  <si>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</si>
  <si>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</si>
  <si>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</si>
  <si>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</si>
  <si>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</si>
  <si>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</si>
  <si>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</si>
  <si>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</si>
  <si>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</si>
  <si>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</si>
  <si>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</si>
  <si>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</si>
  <si>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</si>
  <si>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</si>
  <si>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</si>
  <si>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</si>
  <si>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</si>
  <si>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</si>
  <si>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</si>
  <si>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</si>
  <si>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</si>
  <si>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</si>
  <si>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</si>
  <si>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</si>
  <si>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</si>
  <si>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</si>
  <si>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</si>
  <si>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</si>
  <si>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</si>
  <si>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</si>
  <si>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</si>
  <si>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</si>
  <si>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</si>
  <si>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</si>
  <si>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</si>
  <si>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</si>
  <si>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</si>
  <si>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</si>
  <si>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</si>
  <si>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</si>
  <si>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</si>
  <si>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</si>
  <si>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</si>
  <si>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</si>
  <si>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</si>
  <si>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</si>
  <si>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</si>
  <si>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</si>
  <si>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</si>
  <si>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</si>
  <si>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</si>
  <si>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</si>
  <si>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</si>
  <si>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</si>
  <si>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</si>
  <si>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</si>
  <si>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</si>
  <si>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</si>
  <si>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</si>
  <si>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</si>
  <si>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</si>
  <si>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</si>
  <si>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</si>
  <si>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</si>
  <si>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</si>
  <si>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</si>
  <si>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</si>
  <si>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</si>
  <si>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</si>
  <si>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</si>
  <si>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</si>
  <si>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</si>
  <si>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</si>
  <si>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</si>
  <si>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</si>
  <si>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</si>
  <si>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</si>
  <si>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</si>
  <si>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</si>
  <si>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</si>
  <si>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</si>
  <si>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</si>
  <si>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</si>
  <si>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</si>
  <si>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</si>
  <si>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</si>
  <si>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</si>
  <si>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</si>
  <si>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</si>
  <si>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</si>
  <si>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</si>
  <si>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</si>
  <si>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</si>
  <si>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</si>
  <si>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</si>
  <si>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</si>
  <si>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</si>
  <si>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</si>
  <si>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</si>
  <si>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</si>
  <si>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</si>
  <si>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</si>
  <si>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</si>
  <si>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</si>
  <si>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</si>
  <si>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</si>
  <si>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</si>
  <si>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</si>
  <si>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</si>
  <si>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</si>
  <si>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</si>
  <si>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</si>
  <si>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</si>
  <si>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</si>
  <si>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</si>
  <si>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</si>
  <si>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</si>
  <si>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</si>
  <si>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</si>
  <si>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</si>
  <si>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</si>
  <si>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</si>
  <si>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</si>
  <si>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</si>
  <si>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</si>
  <si>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</si>
  <si>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</si>
  <si>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</si>
  <si>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</si>
  <si>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</si>
  <si>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</si>
  <si>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</si>
  <si>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</si>
  <si>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</si>
  <si>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</si>
  <si>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</si>
  <si>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</si>
  <si>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</si>
  <si>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</si>
  <si>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</si>
  <si>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</si>
  <si>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</si>
  <si>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</si>
  <si>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</si>
  <si>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</si>
  <si>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</si>
  <si>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</si>
  <si>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</si>
  <si>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</si>
  <si>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</si>
  <si>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</si>
  <si>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</si>
  <si>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</si>
  <si>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</si>
  <si>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</si>
  <si>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</si>
  <si>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</si>
  <si>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</si>
  <si>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</si>
  <si>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</si>
  <si>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</si>
  <si>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</si>
  <si>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</si>
  <si>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</si>
  <si>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</si>
  <si>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</si>
  <si>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</si>
  <si>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</si>
  <si>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</si>
  <si>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</si>
  <si>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</si>
  <si>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</si>
  <si>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</si>
  <si>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</si>
  <si>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</si>
  <si>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</si>
  <si>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</si>
  <si>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</si>
  <si>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</si>
  <si>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</si>
  <si>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</si>
  <si>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</si>
  <si>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</si>
  <si>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</si>
  <si>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</si>
  <si>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</si>
  <si>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</si>
  <si>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</si>
  <si>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</si>
  <si>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</si>
  <si>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</si>
  <si>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</si>
  <si>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</si>
  <si>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</si>
  <si>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</si>
  <si>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</si>
  <si>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</si>
  <si>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</si>
  <si>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</si>
  <si>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</si>
  <si>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</si>
  <si>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</si>
  <si>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</si>
  <si>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</si>
  <si>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</si>
  <si>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</si>
  <si>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</si>
  <si>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</si>
  <si>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</si>
  <si>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</si>
  <si>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</si>
  <si>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</si>
  <si>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</si>
  <si>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</si>
  <si>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</si>
  <si>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</si>
  <si>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</si>
  <si>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</si>
  <si>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</si>
  <si>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</si>
  <si>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</si>
  <si>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</si>
  <si>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</si>
  <si>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</si>
  <si>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</si>
  <si>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</si>
  <si>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</si>
  <si>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</si>
  <si>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</si>
  <si>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</si>
  <si>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</si>
  <si>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</si>
  <si>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</si>
  <si>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</si>
  <si>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</si>
  <si>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</si>
  <si>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</si>
  <si>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</si>
  <si>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</si>
  <si>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</si>
  <si>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</si>
  <si>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</si>
  <si>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</si>
  <si>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</si>
  <si>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</si>
  <si>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</si>
  <si>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</si>
  <si>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</si>
  <si>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</si>
  <si>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</si>
  <si>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</si>
  <si>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</si>
  <si>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</si>
  <si>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</si>
  <si>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</si>
  <si>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</si>
  <si>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</si>
  <si>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</si>
  <si>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</si>
  <si>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</si>
  <si>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</si>
  <si>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</si>
  <si>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</si>
  <si>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</si>
  <si>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</si>
  <si>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</si>
  <si>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</si>
  <si>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</si>
  <si>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</si>
  <si>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</si>
  <si>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</si>
  <si>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</si>
  <si>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</si>
  <si>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</si>
  <si>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</si>
  <si>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</si>
  <si>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</si>
  <si>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</si>
  <si>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</si>
  <si>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</si>
  <si>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</si>
  <si>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</si>
  <si>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</si>
  <si>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</si>
  <si>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</si>
  <si>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</si>
  <si>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</si>
  <si>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</si>
  <si>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</si>
  <si>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</si>
  <si>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</si>
  <si>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</si>
  <si>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</si>
  <si>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</si>
  <si>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</si>
  <si>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</si>
  <si>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</si>
  <si>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</si>
  <si>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</si>
  <si>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</si>
  <si>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</si>
  <si>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</si>
  <si>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</si>
  <si>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</si>
  <si>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</si>
  <si>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</si>
  <si>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</si>
  <si>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</si>
  <si>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</si>
  <si>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</si>
  <si>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</si>
  <si>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</si>
  <si>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</si>
  <si>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</si>
  <si>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</si>
  <si>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</si>
  <si>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</si>
  <si>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</si>
  <si>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</si>
  <si>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</si>
  <si>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</si>
  <si>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</si>
  <si>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</si>
  <si>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</si>
  <si>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</si>
  <si>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</si>
  <si>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</si>
  <si>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</si>
  <si>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</si>
  <si>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</si>
  <si>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</si>
  <si>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</si>
  <si>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</si>
  <si>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</si>
  <si>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</si>
  <si>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</si>
  <si>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</si>
  <si>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</si>
  <si>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</si>
  <si>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</si>
  <si>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</si>
  <si>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</si>
  <si>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</si>
  <si>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</si>
  <si>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</si>
  <si>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</si>
  <si>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</si>
  <si>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</si>
  <si>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</si>
  <si>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</si>
  <si>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</si>
  <si>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</si>
  <si>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</si>
  <si>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</si>
  <si>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</si>
  <si>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</si>
  <si>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</si>
  <si>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</si>
  <si>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</si>
  <si>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</si>
  <si>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</si>
  <si>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</si>
  <si>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</si>
  <si>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</si>
  <si>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</si>
  <si>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</si>
  <si>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</si>
  <si>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</si>
  <si>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</si>
  <si>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</si>
  <si>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</si>
  <si>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</si>
  <si>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</si>
  <si>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</si>
  <si>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</si>
  <si>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</si>
  <si>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</si>
  <si>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</si>
  <si>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</si>
  <si>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</si>
  <si>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</si>
  <si>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</si>
  <si>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</si>
  <si>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</si>
  <si>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</si>
  <si>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</si>
  <si>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</si>
  <si>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</si>
  <si>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</si>
  <si>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</si>
  <si>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</si>
  <si>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</si>
  <si>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</si>
  <si>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</si>
  <si>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</si>
  <si>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</si>
  <si>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</si>
  <si>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</si>
  <si>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</si>
  <si>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</si>
  <si>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</si>
  <si>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</si>
  <si>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</si>
  <si>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</si>
  <si>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</si>
  <si>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</si>
  <si>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</si>
  <si>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</si>
  <si>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</si>
  <si>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</si>
  <si>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</si>
  <si>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</si>
  <si>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</si>
  <si>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</si>
  <si>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</si>
  <si>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</si>
  <si>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</si>
  <si>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</si>
  <si>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</si>
  <si>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</si>
  <si>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</si>
  <si>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</si>
  <si>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</si>
  <si>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</si>
  <si>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</si>
  <si>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</si>
  <si>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</si>
  <si>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</si>
  <si>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</si>
  <si>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</si>
  <si>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</si>
  <si>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</si>
  <si>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</si>
  <si>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</si>
  <si>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</si>
  <si>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</si>
  <si>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</si>
  <si>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</si>
  <si>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</si>
  <si>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</si>
  <si>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</si>
  <si>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</si>
  <si>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</si>
  <si>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</si>
  <si>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</si>
  <si>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</si>
  <si>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</si>
  <si>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</si>
  <si>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</si>
  <si>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</si>
  <si>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</si>
  <si>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</si>
  <si>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</si>
  <si>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</si>
  <si>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</si>
  <si>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</si>
  <si>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</si>
  <si>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</si>
  <si>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</si>
  <si>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</si>
  <si>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</si>
  <si>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</si>
  <si>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</si>
  <si>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</si>
  <si>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</si>
  <si>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</si>
  <si>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</si>
  <si>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</si>
  <si>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</si>
  <si>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</si>
  <si>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</si>
  <si>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</si>
  <si>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</si>
  <si>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</si>
  <si>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</si>
  <si>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</si>
  <si>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</si>
  <si>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</si>
  <si>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</si>
  <si>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</si>
  <si>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</si>
  <si>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</si>
  <si>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</si>
  <si>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</si>
  <si>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</si>
  <si>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</si>
  <si>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</si>
  <si>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</si>
  <si>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</si>
  <si>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</si>
  <si>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</si>
  <si>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</si>
  <si>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</si>
  <si>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</si>
  <si>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</si>
  <si>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</si>
  <si>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</si>
  <si>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</si>
  <si>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</si>
  <si>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</si>
  <si>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</si>
  <si>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</si>
  <si>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</si>
  <si>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</si>
  <si>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</si>
  <si>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</si>
  <si>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</si>
  <si>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</si>
  <si>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</si>
  <si>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</si>
  <si>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</si>
  <si>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</si>
  <si>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</si>
  <si>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</si>
  <si>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</si>
  <si>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</si>
  <si>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</si>
  <si>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</si>
  <si>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</si>
  <si>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</si>
  <si>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</si>
  <si>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</si>
  <si>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</si>
  <si>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</si>
  <si>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</si>
  <si>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</si>
  <si>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</si>
  <si>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</si>
  <si>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</si>
  <si>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</si>
  <si>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</si>
  <si>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</si>
  <si>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</si>
  <si>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</si>
  <si>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</si>
  <si>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</si>
  <si>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</si>
  <si>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</si>
  <si>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</si>
  <si>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</si>
  <si>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</si>
  <si>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</si>
  <si>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</si>
  <si>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</si>
  <si>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</si>
  <si>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</si>
  <si>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</si>
  <si>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</si>
  <si>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</si>
  <si>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</si>
  <si>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</si>
  <si>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</si>
  <si>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</si>
  <si>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</si>
  <si>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</si>
  <si>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</si>
  <si>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</si>
  <si>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</si>
  <si>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</si>
  <si>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</si>
  <si>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</si>
  <si>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</si>
  <si>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</si>
  <si>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</si>
  <si>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</si>
  <si>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</si>
  <si>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</si>
  <si>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</si>
  <si>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</si>
  <si>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</si>
  <si>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</si>
  <si>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</si>
  <si>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</si>
  <si>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</si>
  <si>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</si>
  <si>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</si>
  <si>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</si>
  <si>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</si>
  <si>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</si>
  <si>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</si>
  <si>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</si>
  <si>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</si>
  <si>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</si>
  <si>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</si>
  <si>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</si>
  <si>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</si>
  <si>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</si>
  <si>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</si>
  <si>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</si>
  <si>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</si>
  <si>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</si>
  <si>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</si>
  <si>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</si>
  <si>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</si>
  <si>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</si>
  <si>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</si>
  <si>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</si>
  <si>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</si>
  <si>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</si>
  <si>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</si>
  <si>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</si>
  <si>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</si>
  <si>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</si>
  <si>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</si>
  <si>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</si>
  <si>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</si>
  <si>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</si>
  <si>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</si>
  <si>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</si>
  <si>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</si>
  <si>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</si>
  <si>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</si>
  <si>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</si>
  <si>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</si>
  <si>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</si>
  <si>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</si>
  <si>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</si>
  <si>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</si>
  <si>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</si>
  <si>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</si>
  <si>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</si>
  <si>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</si>
  <si>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</si>
  <si>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</si>
  <si>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</si>
  <si>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</si>
  <si>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</si>
  <si>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</si>
  <si>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</si>
  <si>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</si>
  <si>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</si>
  <si>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</si>
  <si>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</si>
  <si>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</si>
  <si>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</si>
  <si>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</si>
  <si>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</si>
  <si>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</si>
  <si>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</si>
  <si>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</si>
  <si>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</si>
  <si>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</si>
  <si>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</si>
  <si>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</si>
  <si>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</si>
  <si>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</si>
  <si>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</si>
  <si>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</si>
  <si>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</si>
  <si>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</si>
  <si>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</si>
  <si>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</si>
  <si>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</si>
  <si>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</si>
  <si>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</si>
  <si>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</si>
  <si>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</si>
  <si>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</si>
  <si>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</si>
  <si>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</si>
  <si>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</si>
  <si>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</si>
  <si>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</si>
  <si>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</si>
  <si>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</si>
  <si>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</si>
  <si>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</si>
  <si>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</si>
  <si>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</si>
  <si>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</si>
  <si>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</si>
  <si>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</si>
  <si>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</si>
  <si>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</si>
  <si>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</si>
  <si>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</si>
  <si>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</si>
  <si>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</si>
  <si>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</si>
  <si>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</si>
  <si>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</si>
  <si>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</si>
  <si>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</si>
  <si>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</si>
  <si>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</si>
  <si>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</si>
  <si>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</si>
  <si>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</si>
  <si>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</si>
  <si>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</si>
  <si>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</si>
  <si>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</si>
  <si>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</si>
  <si>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</si>
  <si>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</si>
  <si>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</si>
  <si>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</si>
  <si>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</si>
  <si>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</si>
  <si>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</si>
  <si>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</si>
  <si>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</si>
  <si>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</si>
  <si>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</si>
  <si>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</si>
  <si>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</si>
  <si>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</si>
  <si>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</si>
  <si>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</si>
  <si>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</si>
  <si>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</si>
  <si>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</si>
  <si>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</si>
  <si>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</si>
  <si>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</si>
  <si>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</si>
  <si>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</si>
  <si>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</si>
  <si>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</si>
  <si>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</si>
  <si>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</si>
  <si>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</si>
  <si>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</si>
  <si>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</si>
  <si>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</si>
  <si>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</si>
  <si>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</si>
  <si>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</si>
  <si>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</si>
  <si>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</si>
  <si>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</si>
  <si>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</si>
  <si>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</si>
  <si>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</si>
  <si>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</si>
  <si>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</si>
  <si>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</si>
  <si>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</si>
  <si>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</si>
  <si>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</si>
  <si>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</si>
  <si>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</si>
  <si>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</si>
  <si>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</si>
  <si>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</si>
  <si>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</si>
  <si>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</si>
  <si>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</si>
  <si>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</si>
  <si>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</si>
  <si>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</si>
  <si>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</si>
  <si>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</si>
  <si>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</si>
  <si>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</si>
  <si>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</si>
  <si>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</si>
  <si>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</si>
  <si>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</si>
  <si>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</si>
  <si>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</si>
  <si>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</si>
  <si>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</si>
  <si>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</si>
  <si>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</si>
  <si>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</si>
  <si>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</si>
  <si>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</si>
  <si>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</si>
  <si>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</si>
  <si>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</si>
  <si>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</si>
  <si>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</si>
  <si>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</si>
  <si>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</si>
  <si>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</si>
  <si>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</si>
  <si>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</si>
  <si>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</si>
  <si>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</si>
  <si>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</si>
  <si>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</si>
  <si>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</si>
  <si>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</si>
  <si>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</si>
  <si>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</si>
  <si>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</si>
  <si>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</si>
  <si>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</si>
  <si>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</si>
  <si>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</si>
  <si>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</si>
  <si>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</si>
  <si>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</si>
  <si>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</si>
  <si>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</si>
  <si>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</si>
  <si>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</si>
  <si>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</si>
  <si>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</si>
  <si>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</si>
  <si>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</si>
  <si>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</si>
  <si>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</si>
  <si>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</si>
  <si>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</si>
  <si>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</si>
  <si>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</si>
  <si>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</si>
  <si>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</si>
  <si>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</si>
  <si>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</si>
  <si>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</si>
  <si>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</si>
  <si>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</si>
  <si>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</si>
  <si>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</si>
  <si>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</si>
  <si>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</si>
  <si>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</si>
  <si>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</si>
  <si>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</si>
  <si>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</si>
  <si>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</si>
  <si>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</si>
  <si>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</si>
  <si>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</si>
  <si>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</si>
  <si>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</si>
  <si>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</si>
  <si>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</si>
  <si>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</si>
  <si>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</si>
  <si>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</si>
  <si>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</si>
  <si>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</si>
  <si>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</si>
  <si>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</si>
  <si>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</si>
  <si>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</si>
  <si>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</si>
  <si>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</si>
  <si>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</si>
  <si>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</si>
  <si>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</si>
  <si>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</si>
  <si>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</si>
  <si>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</si>
  <si>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</si>
  <si>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</si>
  <si>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</si>
  <si>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</si>
  <si>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</si>
  <si>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</si>
  <si>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</si>
  <si>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</si>
  <si>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</si>
  <si>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</si>
  <si>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</si>
  <si>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</si>
  <si>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</si>
  <si>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</si>
  <si>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</si>
  <si>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</si>
  <si>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</si>
  <si>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</si>
  <si>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</si>
  <si>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</si>
  <si>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</si>
  <si>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</si>
  <si>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</si>
  <si>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</si>
  <si>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</si>
  <si>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</si>
  <si>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</si>
  <si>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</si>
  <si>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</si>
  <si>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</si>
  <si>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</si>
  <si>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</si>
  <si>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</si>
  <si>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</si>
  <si>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</si>
  <si>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</si>
  <si>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</si>
  <si>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</si>
  <si>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</si>
  <si>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</si>
  <si>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</si>
  <si>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</si>
  <si>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</si>
  <si>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</si>
  <si>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</si>
  <si>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</si>
  <si>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</si>
  <si>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</si>
  <si>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</si>
  <si>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</si>
  <si>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</si>
  <si>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</si>
  <si>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</si>
  <si>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</si>
  <si>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</si>
  <si>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</si>
  <si>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</si>
  <si>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</si>
  <si>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</si>
  <si>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</si>
  <si>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</si>
  <si>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</si>
  <si>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</si>
  <si>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</si>
  <si>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</si>
  <si>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</si>
  <si>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</si>
  <si>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</si>
  <si>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</si>
  <si>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</si>
  <si>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</si>
  <si>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</si>
  <si>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</si>
  <si>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</si>
  <si>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</si>
  <si>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</si>
  <si>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</si>
  <si>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</si>
  <si>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</si>
  <si>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</si>
  <si>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</si>
  <si>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</si>
  <si>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</si>
  <si>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</si>
  <si>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</si>
  <si>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</si>
  <si>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</si>
  <si>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</si>
  <si>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</si>
  <si>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</si>
  <si>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</si>
  <si>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</si>
  <si>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</si>
  <si>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</si>
  <si>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</si>
  <si>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</si>
  <si>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</si>
  <si>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</si>
  <si>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</si>
  <si>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</si>
  <si>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</si>
  <si>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</si>
  <si>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</si>
  <si>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</si>
  <si>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</si>
  <si>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</si>
  <si>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</si>
  <si>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</si>
  <si>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</si>
  <si>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</si>
  <si>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</si>
  <si>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</si>
  <si>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</si>
  <si>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</si>
  <si>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</si>
  <si>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</si>
  <si>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</si>
  <si>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</si>
  <si>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</si>
  <si>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</si>
  <si>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</si>
  <si>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</si>
  <si>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</si>
  <si>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</si>
  <si>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</si>
  <si>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</si>
  <si>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</si>
  <si>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</si>
  <si>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</si>
  <si>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</si>
  <si>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</si>
  <si>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</si>
  <si>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</si>
  <si>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</si>
  <si>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</si>
  <si>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</si>
  <si>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</si>
  <si>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</si>
  <si>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</si>
  <si>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</si>
  <si>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</si>
  <si>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</si>
  <si>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</si>
  <si>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</si>
  <si>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</si>
  <si>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</si>
  <si>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</si>
  <si>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</si>
  <si>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</si>
  <si>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</si>
  <si>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</si>
  <si>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</si>
  <si>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</si>
  <si>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</si>
  <si>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</si>
  <si>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</si>
  <si>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</si>
  <si>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</si>
  <si>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</si>
  <si>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</si>
  <si>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</si>
  <si>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</si>
  <si>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</si>
  <si>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</si>
  <si>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</si>
  <si>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</si>
  <si>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</si>
  <si>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</si>
  <si>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</si>
  <si>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</si>
  <si>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</si>
  <si>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</si>
  <si>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</si>
  <si>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</si>
  <si>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</si>
  <si>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</si>
  <si>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</si>
  <si>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</si>
  <si>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</si>
  <si>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</si>
  <si>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</si>
  <si>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</si>
  <si>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</si>
  <si>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</si>
  <si>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</si>
  <si>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</si>
  <si>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</si>
  <si>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</si>
  <si>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</si>
  <si>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</si>
  <si>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</si>
  <si>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</si>
  <si>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</si>
  <si>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</si>
  <si>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</si>
  <si>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</si>
  <si>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</si>
  <si>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</si>
  <si>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</si>
  <si>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</si>
  <si>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</si>
  <si>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</si>
  <si>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</si>
  <si>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</si>
  <si>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</si>
  <si>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</si>
  <si>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</si>
  <si>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</si>
  <si>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</si>
  <si>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</si>
  <si>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</si>
  <si>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</si>
  <si>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</si>
  <si>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</si>
  <si>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</si>
  <si>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</si>
  <si>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</si>
  <si>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</si>
  <si>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</si>
  <si>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</si>
  <si>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</si>
  <si>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</si>
  <si>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</si>
  <si>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</si>
  <si>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</si>
  <si>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</si>
  <si>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</si>
  <si>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</si>
  <si>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</si>
  <si>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</si>
  <si>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</si>
  <si>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</si>
  <si>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</si>
  <si>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</si>
  <si>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</si>
  <si>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</si>
  <si>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</si>
  <si>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</si>
  <si>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</si>
  <si>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</si>
  <si>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</si>
  <si>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</si>
  <si>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</si>
  <si>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</si>
  <si>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</si>
  <si>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</si>
  <si>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</si>
  <si>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</si>
  <si>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</si>
  <si>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</si>
  <si>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</si>
  <si>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</si>
  <si>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</si>
  <si>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</si>
  <si>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</si>
  <si>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</si>
  <si>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</si>
  <si>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</si>
  <si>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</si>
  <si>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</si>
  <si>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</si>
  <si>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</si>
  <si>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</si>
  <si>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</si>
  <si>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</si>
  <si>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</si>
  <si>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</si>
  <si>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</si>
  <si>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</si>
  <si>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</si>
  <si>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</si>
  <si>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</si>
  <si>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</si>
  <si>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</si>
  <si>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</si>
  <si>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</si>
  <si>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</si>
  <si>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</si>
  <si>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</si>
  <si>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</si>
  <si>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</si>
  <si>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</si>
  <si>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</si>
  <si>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</si>
  <si>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</si>
  <si>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</si>
  <si>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</si>
  <si>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</si>
  <si>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</si>
  <si>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</si>
  <si>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</si>
  <si>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</si>
  <si>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</si>
  <si>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</si>
  <si>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</si>
  <si>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</si>
  <si>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</si>
  <si>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</si>
  <si>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</si>
  <si>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</si>
  <si>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</si>
  <si>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</si>
  <si>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</si>
  <si>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</si>
  <si>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</si>
  <si>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</si>
  <si>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</si>
  <si>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</si>
  <si>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</si>
  <si>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</si>
  <si>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</si>
  <si>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</si>
  <si>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</si>
  <si>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</si>
  <si>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</si>
  <si>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</si>
  <si>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</si>
  <si>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</si>
  <si>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</si>
  <si>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</si>
  <si>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</si>
  <si>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</si>
  <si>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</si>
  <si>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</si>
  <si>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</si>
  <si>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</si>
  <si>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</si>
  <si>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</si>
  <si>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</si>
  <si>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</si>
  <si>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</si>
  <si>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</si>
  <si>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</si>
  <si>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</si>
  <si>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</si>
  <si>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</si>
  <si>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</si>
  <si>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</si>
  <si>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</si>
  <si>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</si>
  <si>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</si>
  <si>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</si>
  <si>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</si>
  <si>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</si>
  <si>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</si>
  <si>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</si>
  <si>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</si>
  <si>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</si>
  <si>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</si>
  <si>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</si>
  <si>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</si>
  <si>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</si>
  <si>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</si>
  <si>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</si>
  <si>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</si>
  <si>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</si>
  <si>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</si>
  <si>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</si>
  <si>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</si>
  <si>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</si>
  <si>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</si>
  <si>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</si>
  <si>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</si>
  <si>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</si>
  <si>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</si>
  <si>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</si>
  <si>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</si>
  <si>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</si>
  <si>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</si>
  <si>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</si>
  <si>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</si>
  <si>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</si>
  <si>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</si>
  <si>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</si>
  <si>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</si>
  <si>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</si>
  <si>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</si>
  <si>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</si>
  <si>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</si>
  <si>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</si>
  <si>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</si>
  <si>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</si>
  <si>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</si>
  <si>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</si>
  <si>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</si>
  <si>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</si>
  <si>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</si>
  <si>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</si>
  <si>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</si>
  <si>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</si>
  <si>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</si>
  <si>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</si>
  <si>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</si>
  <si>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</si>
  <si>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</si>
  <si>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</si>
  <si>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</si>
  <si>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</si>
  <si>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</si>
  <si>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</si>
  <si>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</si>
  <si>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</si>
  <si>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</si>
  <si>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</si>
  <si>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</si>
  <si>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</si>
  <si>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</si>
  <si>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</si>
  <si>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</si>
  <si>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</si>
  <si>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</si>
  <si>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</si>
  <si>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</si>
  <si>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</si>
  <si>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</si>
  <si>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</si>
  <si>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</si>
  <si>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</si>
  <si>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</si>
  <si>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</si>
  <si>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</si>
  <si>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</si>
  <si>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</si>
  <si>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</si>
  <si>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</si>
  <si>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</si>
  <si>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</si>
  <si>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</si>
  <si>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</si>
  <si>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</si>
  <si>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</si>
  <si>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</si>
  <si>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</si>
  <si>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</si>
  <si>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</si>
  <si>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</si>
  <si>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</si>
  <si>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</si>
  <si>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</si>
  <si>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</si>
  <si>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</si>
  <si>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</si>
  <si>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</si>
  <si>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</si>
  <si>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</si>
  <si>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</si>
  <si>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</si>
  <si>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</si>
  <si>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</si>
  <si>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</si>
  <si>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</si>
  <si>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</si>
  <si>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</si>
  <si>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</si>
  <si>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</si>
  <si>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</si>
  <si>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</si>
  <si>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</si>
  <si>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</si>
  <si>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</si>
  <si>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</si>
  <si>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</si>
  <si>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</si>
  <si>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</si>
  <si>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</si>
  <si>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</si>
  <si>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</si>
  <si>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</si>
  <si>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</si>
  <si>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</si>
  <si>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</si>
  <si>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</si>
  <si>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</si>
  <si>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</si>
  <si>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</si>
  <si>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</si>
  <si>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</si>
  <si>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</si>
  <si>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</si>
  <si>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</si>
  <si>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</si>
  <si>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</si>
  <si>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</si>
  <si>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</si>
  <si>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</si>
  <si>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</si>
  <si>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</si>
  <si>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</si>
  <si>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</si>
  <si>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</si>
  <si>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</si>
  <si>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</si>
  <si>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</si>
  <si>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</si>
  <si>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</si>
  <si>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</si>
  <si>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</si>
  <si>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</si>
  <si>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</si>
  <si>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</si>
  <si>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</si>
  <si>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</si>
  <si>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</si>
  <si>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</si>
  <si>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</si>
  <si>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</si>
  <si>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</si>
  <si>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</si>
  <si>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</si>
  <si>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</si>
  <si>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</si>
  <si>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</si>
  <si>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</si>
  <si>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</si>
  <si>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</si>
  <si>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</si>
  <si>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</si>
  <si>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</si>
  <si>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</si>
  <si>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</si>
  <si>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</si>
  <si>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</si>
  <si>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</si>
  <si>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</si>
  <si>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</si>
  <si>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</si>
  <si>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</si>
  <si>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</si>
  <si>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</si>
  <si>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</si>
  <si>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</si>
  <si>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</si>
  <si>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</si>
  <si>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</si>
  <si>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</si>
  <si>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</si>
  <si>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</si>
  <si>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</si>
  <si>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</si>
  <si>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</si>
  <si>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</si>
  <si>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</si>
  <si>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</si>
  <si>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</si>
  <si>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</si>
  <si>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</si>
  <si>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</si>
  <si>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</si>
  <si>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</si>
  <si>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</si>
  <si>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</si>
  <si>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</si>
  <si>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</si>
  <si>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</si>
  <si>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</si>
  <si>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</si>
  <si>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</si>
  <si>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</si>
  <si>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</si>
  <si>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</si>
  <si>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</si>
  <si>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</si>
  <si>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</si>
  <si>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</si>
  <si>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</si>
  <si>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</si>
  <si>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</si>
  <si>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</si>
  <si>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</si>
  <si>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</si>
  <si>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</si>
  <si>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</si>
  <si>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</si>
  <si>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</si>
  <si>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</si>
  <si>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</si>
  <si>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</si>
  <si>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</si>
  <si>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</si>
  <si>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</si>
  <si>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</si>
  <si>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</si>
  <si>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</si>
  <si>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</si>
  <si>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</si>
  <si>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</si>
  <si>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</si>
  <si>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</si>
  <si>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</si>
  <si>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</si>
  <si>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</si>
  <si>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</si>
  <si>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</si>
  <si>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</si>
  <si>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</si>
  <si>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</si>
  <si>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</si>
  <si>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</si>
  <si>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</si>
  <si>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</si>
  <si>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</si>
  <si>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</si>
  <si>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</si>
  <si>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</si>
  <si>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</si>
  <si>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</si>
  <si>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</si>
  <si>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</si>
  <si>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</si>
  <si>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</si>
  <si>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</si>
  <si>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</si>
  <si>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</si>
  <si>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</si>
  <si>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</si>
  <si>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</si>
  <si>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</si>
  <si>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</si>
  <si>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</si>
  <si>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</si>
  <si>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</si>
  <si>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</si>
  <si>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</si>
  <si>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</si>
  <si>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</si>
  <si>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</si>
  <si>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</si>
  <si>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</si>
  <si>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</si>
  <si>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</si>
  <si>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</si>
  <si>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</si>
  <si>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</si>
  <si>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</si>
  <si>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</si>
  <si>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</si>
  <si>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</si>
  <si>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</si>
  <si>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</si>
  <si>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</si>
  <si>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</si>
  <si>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</si>
  <si>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</si>
  <si>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</si>
  <si>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</si>
  <si>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</si>
  <si>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</si>
  <si>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</si>
  <si>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</si>
  <si>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</si>
  <si>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</si>
  <si>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</si>
  <si>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</si>
  <si>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</si>
  <si>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</si>
  <si>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</si>
  <si>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</si>
  <si>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</si>
  <si>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</si>
  <si>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</si>
  <si>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</si>
  <si>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</si>
  <si>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</si>
  <si>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</si>
  <si>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</si>
  <si>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</si>
  <si>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</si>
  <si>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</si>
  <si>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</si>
  <si>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</si>
  <si>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</si>
  <si>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</si>
  <si>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</si>
  <si>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</si>
  <si>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</si>
  <si>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</si>
  <si>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</si>
  <si>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</si>
  <si>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</si>
  <si>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</si>
  <si>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</si>
  <si>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</si>
  <si>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</si>
  <si>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</si>
  <si>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</si>
  <si>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</si>
  <si>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</si>
  <si>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</si>
  <si>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</si>
  <si>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</si>
  <si>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</si>
  <si>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</si>
  <si>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</si>
  <si>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</si>
  <si>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</si>
  <si>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</si>
  <si>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</si>
  <si>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</si>
  <si>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</si>
  <si>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</si>
  <si>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</si>
  <si>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</si>
  <si>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</si>
  <si>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</si>
  <si>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</si>
  <si>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</si>
  <si>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</si>
  <si>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</si>
  <si>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</si>
  <si>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</si>
  <si>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</si>
  <si>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</si>
  <si>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</si>
  <si>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</si>
  <si>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</si>
  <si>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</si>
  <si>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</si>
  <si>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</si>
  <si>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</si>
  <si>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</si>
  <si>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</si>
  <si>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</si>
  <si>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</si>
  <si>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</si>
  <si>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</si>
  <si>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</si>
  <si>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</si>
  <si>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</si>
  <si>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</si>
  <si>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</si>
  <si>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</si>
  <si>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</si>
  <si>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</si>
  <si>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</si>
  <si>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</si>
  <si>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</si>
  <si>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</si>
  <si>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</si>
  <si>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</si>
  <si>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</si>
  <si>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</si>
  <si>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</si>
  <si>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</si>
  <si>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</si>
  <si>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</si>
  <si>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</si>
  <si>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</si>
  <si>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</si>
  <si>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</si>
  <si>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</si>
  <si>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</si>
  <si>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</si>
  <si>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</si>
  <si>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</si>
  <si>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</si>
  <si>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</si>
  <si>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</si>
  <si>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</si>
  <si>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</si>
  <si>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</si>
  <si>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</si>
  <si>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</si>
  <si>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</si>
  <si>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</si>
  <si>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</si>
  <si>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</si>
  <si>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</si>
  <si>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</si>
  <si>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</si>
  <si>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</si>
  <si>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</si>
  <si>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</si>
  <si>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</si>
  <si>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</si>
  <si>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</si>
  <si>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</si>
  <si>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</si>
  <si>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</si>
  <si>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</si>
  <si>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</si>
  <si>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</si>
  <si>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</si>
  <si>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</si>
  <si>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</si>
  <si>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</si>
  <si>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</si>
  <si>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</si>
  <si>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</si>
  <si>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</si>
  <si>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</si>
  <si>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</si>
  <si>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</si>
  <si>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</si>
  <si>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</si>
  <si>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</si>
  <si>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</si>
  <si>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</si>
  <si>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</si>
  <si>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</si>
  <si>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</si>
  <si>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</si>
  <si>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</si>
  <si>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</si>
  <si>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</si>
  <si>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</si>
  <si>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</si>
  <si>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</si>
  <si>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</si>
  <si>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</si>
  <si>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</si>
  <si>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</si>
  <si>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</si>
  <si>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</si>
  <si>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</si>
  <si>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</si>
  <si>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</si>
  <si>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</si>
  <si>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</si>
  <si>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</si>
  <si>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</si>
  <si>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</si>
  <si>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</si>
  <si>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</si>
  <si>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</si>
  <si>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</si>
  <si>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</si>
  <si>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</si>
  <si>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</si>
  <si>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</si>
  <si>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</si>
  <si>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</si>
  <si>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</si>
  <si>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</si>
  <si>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</si>
  <si>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</si>
  <si>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</si>
  <si>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</si>
  <si>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</si>
  <si>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</si>
  <si>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</si>
  <si>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</si>
  <si>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</si>
  <si>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</si>
  <si>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</si>
  <si>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</si>
  <si>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</si>
  <si>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</si>
  <si>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</si>
  <si>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</si>
  <si>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</si>
  <si>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</si>
  <si>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</si>
  <si>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</si>
  <si>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</si>
  <si>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</si>
  <si>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</si>
  <si>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</si>
  <si>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</si>
  <si>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</si>
  <si>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</si>
  <si>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</si>
  <si>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</si>
  <si>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</si>
  <si>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</si>
  <si>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</si>
  <si>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</si>
  <si>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</si>
  <si>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</si>
  <si>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</si>
  <si>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</si>
  <si>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</si>
  <si>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</si>
  <si>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</si>
  <si>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</si>
  <si>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</si>
  <si>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</si>
  <si>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</si>
  <si>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</si>
  <si>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</si>
  <si>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</si>
  <si>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</si>
  <si>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</si>
  <si>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</si>
  <si>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</si>
  <si>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</si>
  <si>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</si>
  <si>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</si>
  <si>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</si>
  <si>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</si>
  <si>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</si>
  <si>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</si>
  <si>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</si>
  <si>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</si>
  <si>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</si>
  <si>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</si>
  <si>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</si>
  <si>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</si>
  <si>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</si>
  <si>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</si>
  <si>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</si>
  <si>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</si>
  <si>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</si>
  <si>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</si>
  <si>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</si>
  <si>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</si>
  <si>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</si>
  <si>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</si>
  <si>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</si>
  <si>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</si>
  <si>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</si>
  <si>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</si>
  <si>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</si>
  <si>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</si>
  <si>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</si>
  <si>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</si>
  <si>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</si>
  <si>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</si>
  <si>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</si>
  <si>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</si>
  <si>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</si>
  <si>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</si>
  <si>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</si>
  <si>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</si>
  <si>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</si>
  <si>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</si>
  <si>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</si>
  <si>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</si>
  <si>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</si>
  <si>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</si>
  <si>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</si>
  <si>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</si>
  <si>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</si>
  <si>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</si>
  <si>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</si>
  <si>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</si>
  <si>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</si>
  <si>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</si>
  <si>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</si>
  <si>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</si>
  <si>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</si>
  <si>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</si>
  <si>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</si>
  <si>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</si>
  <si>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</si>
  <si>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</si>
  <si>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</si>
  <si>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</si>
  <si>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</si>
  <si>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</si>
  <si>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</si>
  <si>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</si>
  <si>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</si>
  <si>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</si>
  <si>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</si>
  <si>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</si>
  <si>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</si>
  <si>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</si>
  <si>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</si>
  <si>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</si>
  <si>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</si>
  <si>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</si>
  <si>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</si>
  <si>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</si>
  <si>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</si>
  <si>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</si>
  <si>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</si>
  <si>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</si>
  <si>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</si>
  <si>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</si>
  <si>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</si>
  <si>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</si>
  <si>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</si>
  <si>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</si>
  <si>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</si>
  <si>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</si>
  <si>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</si>
  <si>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</si>
  <si>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</si>
  <si>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</si>
  <si>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</si>
  <si>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</si>
  <si>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</si>
  <si>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</si>
  <si>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</si>
  <si>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</si>
  <si>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</si>
  <si>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</si>
  <si>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</si>
  <si>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</si>
  <si>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</si>
  <si>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</si>
  <si>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</si>
  <si>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</si>
  <si>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</si>
  <si>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</si>
  <si>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</si>
  <si>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</si>
  <si>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</si>
  <si>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</si>
  <si>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</si>
  <si>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</si>
  <si>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</si>
  <si>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</si>
  <si>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</si>
  <si>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</si>
  <si>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</si>
  <si>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</si>
  <si>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</si>
  <si>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</si>
  <si>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</si>
  <si>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</si>
  <si>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</si>
  <si>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</si>
  <si>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</si>
  <si>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</si>
  <si>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</si>
  <si>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</si>
  <si>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</si>
  <si>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</si>
  <si>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</si>
  <si>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</si>
  <si>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</si>
  <si>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</si>
  <si>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</si>
  <si>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</si>
  <si>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</si>
  <si>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</si>
  <si>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</si>
  <si>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</si>
  <si>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</si>
  <si>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</si>
  <si>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</si>
  <si>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</si>
  <si>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</si>
  <si>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</si>
  <si>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</si>
  <si>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</si>
  <si>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</si>
  <si>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</si>
  <si>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</si>
  <si>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</si>
  <si>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</si>
  <si>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</si>
  <si>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</si>
  <si>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</si>
  <si>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</si>
  <si>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</si>
  <si>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</si>
  <si>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</si>
  <si>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</si>
  <si>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</si>
  <si>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</si>
  <si>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</si>
  <si>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</si>
  <si>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</si>
  <si>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</si>
  <si>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</si>
  <si>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</si>
  <si>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</si>
  <si>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</si>
  <si>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</si>
  <si>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</si>
  <si>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</si>
  <si>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</si>
  <si>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</si>
  <si>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</si>
  <si>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</si>
  <si>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</si>
  <si>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</si>
  <si>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</si>
  <si>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</si>
  <si>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</si>
  <si>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</si>
  <si>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</si>
  <si>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</si>
  <si>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</si>
  <si>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</si>
  <si>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</si>
  <si>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</si>
  <si>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</si>
  <si>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</si>
  <si>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</si>
  <si>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</si>
  <si>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</si>
  <si>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</si>
  <si>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</si>
  <si>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</si>
  <si>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</si>
  <si>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</si>
  <si>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</si>
  <si>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</si>
  <si>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</si>
  <si>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</si>
  <si>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</si>
  <si>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</si>
  <si>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</si>
  <si>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</si>
  <si>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</si>
  <si>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</si>
  <si>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</si>
  <si>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</si>
  <si>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</si>
  <si>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</si>
  <si>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</si>
  <si>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</si>
  <si>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</si>
  <si>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</si>
  <si>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</si>
  <si>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</si>
  <si>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</si>
  <si>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</si>
  <si>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</si>
  <si>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</si>
  <si>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</si>
  <si>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</si>
  <si>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</si>
  <si>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</si>
  <si>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</si>
  <si>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</si>
  <si>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</si>
  <si>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</si>
  <si>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</si>
  <si>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</si>
  <si>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</si>
  <si>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</si>
  <si>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</si>
  <si>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</si>
  <si>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</si>
  <si>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</si>
  <si>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</si>
  <si>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</si>
  <si>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</si>
  <si>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</si>
  <si>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</si>
  <si>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</si>
  <si>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</si>
  <si>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</si>
  <si>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</si>
  <si>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</si>
  <si>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</si>
  <si>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</si>
  <si>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</si>
  <si>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</si>
  <si>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</si>
  <si>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</si>
  <si>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</si>
  <si>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</si>
  <si>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</si>
  <si>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</si>
  <si>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</si>
  <si>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</si>
  <si>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</si>
  <si>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</si>
  <si>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</si>
  <si>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</si>
  <si>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</si>
  <si>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</si>
  <si>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</si>
  <si>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</si>
  <si>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</si>
  <si>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</si>
  <si>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</si>
  <si>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</si>
  <si>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</si>
  <si>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</si>
  <si>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</si>
  <si>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</si>
  <si>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</si>
  <si>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</si>
  <si>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</si>
  <si>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</si>
  <si>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</si>
  <si>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</si>
  <si>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</si>
  <si>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</si>
  <si>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</si>
  <si>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</si>
  <si>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</si>
  <si>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</si>
  <si>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</si>
  <si>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</si>
  <si>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</si>
  <si>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</si>
  <si>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</si>
  <si>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</si>
  <si>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</si>
  <si>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</si>
  <si>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</si>
  <si>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</si>
  <si>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</si>
  <si>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</si>
  <si>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</si>
  <si>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</si>
  <si>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</si>
  <si>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</si>
  <si>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</si>
  <si>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</si>
  <si>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</si>
  <si>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</si>
  <si>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</si>
  <si>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</si>
  <si>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</si>
  <si>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</si>
  <si>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</si>
  <si>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</si>
  <si>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</si>
  <si>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</si>
  <si>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</si>
  <si>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</si>
  <si>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</si>
  <si>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</si>
  <si>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</si>
  <si>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</si>
  <si>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</si>
  <si>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</si>
  <si>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</si>
  <si>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</si>
  <si>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</si>
  <si>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</si>
  <si>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</si>
  <si>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</si>
  <si>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</si>
  <si>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</si>
  <si>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</si>
  <si>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</si>
  <si>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</si>
  <si>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</si>
  <si>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</si>
  <si>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</si>
  <si>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</si>
  <si>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</si>
  <si>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</si>
  <si>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</si>
  <si>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</si>
  <si>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</si>
  <si>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</si>
  <si>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</si>
  <si>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</si>
  <si>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</si>
  <si>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</si>
  <si>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</si>
  <si>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</si>
  <si>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</si>
  <si>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</si>
  <si>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</si>
  <si>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</si>
  <si>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</si>
  <si>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</si>
  <si>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</si>
  <si>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</si>
  <si>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</si>
  <si>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</si>
  <si>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</si>
  <si>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</si>
  <si>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</si>
  <si>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</si>
  <si>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</si>
  <si>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</si>
  <si>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</si>
  <si>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</si>
  <si>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</si>
  <si>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</si>
  <si>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</si>
  <si>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</si>
  <si>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</si>
  <si>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</si>
  <si>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</si>
  <si>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</si>
  <si>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</si>
  <si>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</si>
  <si>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</si>
  <si>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</si>
  <si>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</si>
  <si>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</si>
  <si>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</si>
  <si>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</si>
  <si>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</si>
  <si>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</si>
  <si>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</si>
  <si>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</si>
  <si>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</si>
  <si>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</si>
  <si>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</si>
  <si>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</si>
  <si>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</si>
  <si>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</si>
  <si>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</si>
  <si>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</si>
  <si>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</si>
  <si>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</si>
  <si>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</si>
  <si>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</si>
  <si>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</si>
  <si>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</si>
  <si>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</si>
  <si>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</si>
  <si>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</si>
  <si>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</si>
  <si>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</si>
  <si>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</si>
  <si>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</si>
  <si>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</si>
  <si>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</si>
  <si>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</si>
  <si>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</si>
  <si>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</si>
  <si>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</si>
  <si>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</si>
  <si>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</si>
  <si>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</si>
  <si>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</si>
  <si>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</si>
  <si>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</si>
  <si>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</si>
  <si>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</si>
  <si>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</si>
  <si>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</si>
  <si>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</si>
  <si>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</si>
  <si>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</si>
  <si>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</si>
  <si>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</si>
  <si>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</si>
  <si>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</si>
  <si>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</si>
  <si>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</si>
  <si>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</si>
  <si>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</si>
  <si>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</si>
  <si>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</si>
  <si>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</si>
  <si>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</si>
  <si>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</si>
  <si>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</si>
  <si>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</si>
  <si>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</si>
  <si>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</si>
  <si>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</si>
  <si>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</si>
  <si>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</si>
  <si>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</si>
  <si>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</si>
  <si>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</si>
  <si>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</si>
  <si>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</si>
  <si>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</si>
  <si>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</si>
  <si>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</si>
  <si>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</si>
  <si>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</si>
  <si>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</si>
  <si>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</si>
  <si>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</si>
  <si>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</si>
  <si>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</si>
  <si>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</si>
  <si>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</si>
  <si>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</si>
  <si>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</si>
  <si>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</si>
  <si>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</si>
  <si>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</si>
  <si>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</si>
  <si>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</si>
  <si>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</si>
  <si>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</si>
  <si>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</si>
  <si>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</si>
  <si>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</si>
  <si>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</si>
  <si>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</si>
  <si>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</si>
  <si>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</si>
  <si>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</si>
  <si>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</si>
  <si>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</si>
  <si>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</si>
  <si>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</si>
  <si>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</si>
  <si>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</si>
  <si>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</si>
  <si>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</si>
  <si>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</si>
  <si>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</si>
  <si>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</si>
  <si>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</si>
  <si>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</si>
  <si>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</si>
  <si>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</si>
  <si>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</si>
  <si>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</si>
  <si>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</si>
  <si>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</si>
  <si>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</si>
  <si>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</si>
  <si>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</si>
  <si>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</si>
  <si>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</si>
  <si>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</si>
  <si>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</si>
  <si>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</si>
  <si>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</si>
  <si>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</si>
  <si>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</si>
  <si>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</si>
  <si>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</si>
  <si>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</si>
  <si>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</si>
  <si>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</si>
  <si>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</si>
  <si>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</si>
  <si>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</si>
  <si>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</si>
  <si>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</si>
  <si>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</si>
  <si>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</si>
  <si>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</si>
  <si>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</si>
  <si>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</si>
  <si>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</si>
  <si>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</si>
  <si>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</si>
  <si>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</si>
  <si>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</si>
  <si>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</si>
  <si>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</si>
  <si>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</si>
  <si>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</si>
  <si>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</si>
  <si>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</si>
  <si>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</si>
  <si>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</si>
  <si>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</si>
  <si>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</si>
  <si>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</si>
  <si>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</si>
  <si>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</si>
  <si>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</si>
  <si>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</si>
  <si>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</si>
  <si>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</si>
  <si>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</si>
  <si>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</si>
  <si>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</si>
  <si>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</si>
  <si>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</si>
  <si>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</si>
  <si>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</si>
  <si>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</si>
  <si>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</si>
  <si>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</si>
  <si>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</si>
  <si>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</si>
  <si>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</si>
  <si>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</si>
  <si>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</si>
  <si>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</si>
  <si>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</si>
  <si>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</si>
  <si>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</si>
  <si>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</si>
  <si>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</si>
  <si>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</si>
  <si>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</si>
  <si>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</si>
  <si>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</si>
  <si>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</si>
  <si>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</si>
  <si>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</si>
  <si>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</si>
  <si>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</si>
  <si>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</si>
  <si>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</si>
  <si>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</si>
  <si>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</si>
  <si>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</si>
  <si>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</si>
  <si>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</si>
  <si>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</si>
  <si>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</si>
  <si>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</si>
  <si>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</si>
  <si>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</si>
  <si>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</si>
  <si>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</si>
  <si>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</si>
  <si>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</si>
  <si>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</si>
  <si>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</si>
  <si>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</si>
  <si>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</si>
  <si>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</si>
  <si>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</si>
  <si>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</si>
  <si>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</si>
  <si>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</si>
  <si>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</si>
  <si>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</si>
  <si>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</si>
  <si>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</si>
  <si>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</si>
  <si>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</si>
  <si>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</si>
  <si>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</si>
  <si>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</si>
  <si>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</si>
  <si>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</si>
  <si>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</si>
  <si>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</si>
  <si>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</si>
  <si>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</si>
  <si>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</si>
  <si>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</si>
  <si>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</si>
  <si>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</si>
  <si>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</si>
  <si>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</si>
  <si>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</si>
  <si>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</si>
  <si>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</si>
  <si>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</si>
  <si>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</si>
  <si>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</si>
  <si>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</si>
  <si>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</si>
  <si>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</si>
  <si>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</si>
  <si>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</si>
  <si>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</si>
  <si>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</si>
  <si>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</si>
  <si>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</si>
  <si>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</si>
  <si>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</si>
  <si>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</si>
  <si>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</si>
  <si>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</si>
  <si>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</si>
  <si>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</si>
  <si>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</si>
  <si>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</si>
  <si>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</si>
  <si>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</si>
  <si>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</si>
  <si>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</si>
  <si>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</si>
  <si>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</si>
  <si>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</si>
  <si>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</si>
  <si>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</si>
  <si>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</si>
  <si>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</si>
  <si>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</si>
  <si>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</si>
  <si>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</si>
  <si>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</si>
  <si>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</si>
  <si>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</si>
  <si>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</si>
  <si>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</si>
  <si>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</si>
  <si>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</si>
  <si>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</si>
  <si>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</si>
  <si>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</si>
  <si>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</si>
  <si>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</si>
  <si>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</si>
  <si>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</si>
  <si>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</si>
  <si>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</si>
  <si>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</si>
  <si>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</si>
  <si>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</si>
  <si>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</si>
  <si>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</si>
  <si>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</si>
  <si>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</si>
  <si>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</si>
  <si>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</si>
  <si>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</si>
  <si>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</si>
  <si>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</si>
  <si>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</si>
  <si>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</si>
  <si>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</si>
  <si>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</si>
  <si>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</si>
  <si>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</si>
  <si>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</si>
  <si>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</si>
  <si>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</si>
  <si>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</si>
  <si>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</si>
  <si>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</si>
  <si>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</si>
  <si>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</si>
  <si>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</si>
  <si>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</si>
  <si>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</si>
  <si>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</si>
  <si>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</si>
  <si>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</si>
  <si>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</si>
  <si>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</si>
  <si>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</si>
  <si>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</si>
  <si>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</si>
  <si>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</si>
  <si>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</si>
  <si>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</si>
  <si>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</si>
  <si>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</si>
  <si>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</si>
  <si>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</si>
  <si>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</si>
  <si>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</si>
  <si>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</si>
  <si>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</si>
  <si>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</si>
  <si>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</si>
  <si>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</si>
  <si>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</si>
  <si>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</si>
  <si>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</si>
  <si>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</si>
  <si>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</si>
  <si>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</si>
  <si>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</si>
  <si>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</si>
  <si>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</si>
  <si>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</si>
  <si>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</si>
  <si>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</si>
  <si>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</si>
  <si>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</si>
  <si>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</si>
  <si>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</si>
  <si>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</si>
  <si>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</si>
  <si>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</si>
  <si>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</si>
  <si>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</si>
  <si>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</si>
  <si>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</si>
  <si>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</si>
  <si>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</si>
  <si>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</si>
  <si>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</si>
  <si>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</si>
  <si>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</si>
  <si>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</si>
  <si>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</si>
  <si>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</si>
  <si>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</si>
  <si>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</si>
  <si>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</si>
  <si>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</si>
  <si>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</si>
  <si>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</si>
  <si>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</si>
  <si>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</si>
  <si>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</si>
  <si>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</si>
  <si>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</si>
  <si>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</si>
  <si>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</si>
  <si>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</si>
  <si>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</si>
  <si>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</si>
  <si>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</si>
  <si>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</si>
  <si>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</si>
  <si>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</si>
  <si>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</si>
  <si>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</si>
  <si>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</si>
  <si>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</si>
  <si>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</si>
  <si>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</si>
  <si>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</si>
  <si>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</si>
  <si>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</si>
  <si>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</si>
  <si>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</si>
  <si>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</si>
  <si>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</si>
  <si>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</si>
  <si>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</si>
  <si>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</si>
  <si>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</si>
  <si>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</si>
  <si>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</si>
  <si>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</si>
  <si>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</si>
  <si>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</si>
  <si>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</si>
  <si>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</si>
  <si>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</si>
  <si>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</si>
  <si>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</si>
  <si>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</si>
  <si>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team facing major issue and other team near the site by PG</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</si>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</sst>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7" sqref="D7"/>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302.47446087963181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45965.422886458335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45965.422886458335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45965.422886458335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45965.422886458335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45965.422886458335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45965.422886458335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45965.422886458335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45965.422886458335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45965.422886458335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45965.422886458335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45965.422886458335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45965.422886458335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45965.422886458335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45965.422886458335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45965.422886458335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45965.422886458335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45965.422886458335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45965.422886458335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45965.422886458335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45965.422886458335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45965.422886458335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45965.422886458335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45965.422886458335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45965.422886458335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45965.422886458335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45965.422886458335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45965.422886458335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45965.422886458335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45965.422886458335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45965.422886458335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45965.422886458335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45965.422886458335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45965.422886458335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45965.422886458335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45965.422886458335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45965.422886458335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45965.422886458335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45965.422886458335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45965.422886458335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45965.422886458335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45965.422886458335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45965.422886458335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45965.422886458335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45965.422886458335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45965.422886458335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45965.422886458335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45965.422886458335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45965.422886458335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45965.422886458335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45965.422886458335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45965.422886458335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45965.422886458335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45965.422886458335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45965.422886458335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45965.422886458335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45965.422886458335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45965.422886458335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45965.422886458335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45965.422886458335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45965.422886458335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45965.422886458335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45965.422886458335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45965.422886458335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45965.422886458335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45965.422886458335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45965.422886458335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45965.422886458335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45965.422886458335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45965.422886458335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45965.422886458335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45965.422886458335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45965.422886458335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45965.422886458335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45965.422886458335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45965.422886458335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45965.422886458335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45965.422886458335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45965.422886458335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45965.422886458335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45965.422886458335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45965.422886458335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45965.422886458335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45965.422886458335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45965.422886458335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45965.422886458335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45965.422886458335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45965.422886458335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45965.422886458335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45965.422886458335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45965.422886458335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45965.422886458335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45965.422886458335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45965.422886458335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45965.422886458335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45965.422886458335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45965.422886458335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45965.422886458335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45965.422886458335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45965.422886458335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45965.422886458335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2994B8D-A7D2-4E3C-AB87-12A558D2BF28}"/>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140.42304884259647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6.6808031250038766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45965.422886458335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45965.422886458335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45965.422886458335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45965.422886458335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45965.422886458335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45965.422886458335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45965.422886458335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45965.422886458335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45965.422886458335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45965.422886458335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45965.422886458335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45965.422886458335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45965.422886458335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45965.422886458335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45965.422886458335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45965.422886458335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45965.422886458335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45965.422886458335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45965.422886458335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45965.422886458335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45965.422886458335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45965.422886458335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45965.422886458335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45965.422886458335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45965.422886458335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45965.422886458335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45965.422886458335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45965.422886458335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45965.422886458335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45965.422886458335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45965.422886458335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45965.422886458335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45965.422886458335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45965.422886458335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45965.422886458335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45965.422886458335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45965.422886458335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45965.422886458335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45965.422886458335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45965.422886458335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45965.422886458335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45965.422886458335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45965.422886458335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45965.422886458335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45965.422886458335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45965.422886458335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45965.422886458335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45965.422886458335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45965.422886458335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45965.422886458335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45965.422886458335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45965.422886458335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45965.422886458335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45965.422886458335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45965.422886458335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45965.422886458335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45965.422886458335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45965.422886458335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45965.422886458335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45965.422886458335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45965.422886458335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45965.422886458335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45965.422886458335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45965.422886458335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45965.422886458335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45965.422886458335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45965.422886458335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45965.422886458335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45965.422886458335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45965.422886458335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45965.422886458335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45965.422886458335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45965.422886458335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45965.422886458335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45965.422886458335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45965.422886458335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45965.422886458335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45965.422886458335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45965.422886458335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45965.422886458335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45965.422886458335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45965.422886458335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45965.422886458335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45965.422886458335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45965.422886458335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45965.422886458335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45965.422886458335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45965.422886458335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45965.422886458335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45965.422886458335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45965.422886458335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45965.422886458335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45965.422886458335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45965.422886458335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45965.422886458335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45965.422886458335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45965.422886458335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45965.422886458335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45965.422886458335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45965.422886458335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45965.422886458335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45965.422886458335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45965.422886458335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45965.422886458335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45965.422886458335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45965.422886458335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45965.422886458335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45965.422886458335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45965.422886458335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45965.422886458335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45965.422886458335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45965.422886458335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45965.422886458335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45965.422886458335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45965.422886458335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45965.422886458335</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B13" sqref="B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45965.422886805558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45965.422886805558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45965.422886805558</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45965.422886805558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45965.422886805558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45965.422886805558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45965.422886805558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45965.422886805558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45965.422886805558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45965.422886805558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45965.422886805558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45965.422886805558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45965.422886805558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45965.422886805558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45965.422886805558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45965.422886805558</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45965.422886805558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45965.422886805558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45965.422886805558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45965.422886805558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45965.422886805558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45965.422886805558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45965.422886805558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45965.422886805558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45965.422886805558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45965.422886805558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45965.422886805558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45965.422886805558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45965.422886805558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45965.422886805558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45965.422886805558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45965.422886805558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45965.422886805558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45965.422886805558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45965.422886805558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45965.422886805558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45965.422886805558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45965.422886805558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45965.422886805558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45965.422886805558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45965.422886805558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45965.422886805558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45965.422886805558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45965.422886805558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45965.422886805558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45965.422886805558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45965.422886805558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45965.422886805558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45965.422886805558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45965.422886805558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45965.422886805558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45965.422886805558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45965.422886805558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45965.422886805558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45965.422886805558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45965.422886805558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45965.422886805558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45965.422886805558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45965.422886805558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45965.422886805558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45965.422886805558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45965.422886805558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45965.422886805558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45965.422886805558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45965.422886805558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45965.422886805558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45965.422886805558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45965.422886805558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45965.422886805558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45965.422886805558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45965.422886805558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45965.422886805558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45965.422886805558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45965.422886805558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45965.422886805558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45965.422886805558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45965.422886805558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45965.422886805558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45965.422886805558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45965.422886805558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45965.422886805558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45965.422886805558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45965.422886805558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45965.422886805558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45965.422886805558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45965.422886805558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45965.422886805558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45965.422886805558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45965.422886805558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45965.422886805558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45965.422886805558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45965.422886805558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45965.422886805558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45965.422886805558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45965.422886805558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45965.422886805558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45965.422886805558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45965.422886805558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45965.422886805558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45965.422886805558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45965.422886805558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45965.422886805558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45965.422886805558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45965.422886805558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45965.422886805558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45965.422886805558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45965.422886805558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45965.422886805558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45965.422886805558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45965.422886805558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45965.422886805558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45965.422886805558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45965.422886805558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45965.422886805558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45965.422886805558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45965.422886805558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45965.422886805558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45965.422886805558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45965.422886805558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45965.422886805558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45965.422886805558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45965.422886805558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45965.422886805558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45965.422886805558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45965.422886805558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45965.422886805558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45965.422886805558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45965.422886805558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45965.422886805558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45965.422886805558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45965.422886805558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45965.422886805558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45965.422886805558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45965.422886805558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45965.422886805558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45965.422886805558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45965.422886805558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45965.422886805558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45965.422886805558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45965.422886805558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45965.422886805558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45965.422886805558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45965.422886805558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45965.422886805558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45965.422886805558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45965.422886805558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45965.422886805558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45965.422886805558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45965.422886805558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45965.422886805558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45965.422886805558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45965.422886805558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45965.422886805558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45965.422886805558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45965.422886805558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45965.422886805558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45965.422886805558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45965.422886805558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45965.422886805558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45965.422886805558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45965.422886805558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45965.422886805558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45965.422886805558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45965.422886805558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45965.422886805558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45965.422886805558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45965.422886805558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45965.422886805558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45965.422886805558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45965.422886805558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45965.422886805558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45965.422886805558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45965.422886805558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45965.422886805558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45965.422886805558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45965.422886805558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45965.422886805558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45965.422886805558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45965.422886805558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45965.422886805558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45965.422886805558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45965.422886805558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45965.422886805558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45965.422886805558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45965.422886805558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45965.422886805558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45965.422886805558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45965.422886805558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45965.422886805558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45965.422886805558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45965.422886805558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45965.422886805558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45965.422886805558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45965.422886805558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45965.422886805558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45965.422886805558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45965.422886805558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45965.422886805558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45965.422886805558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45965.422886805558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45965.422886805558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45965.422886805558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45965.422886805558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45965.422886805558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45965.422886805558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45965.422886805558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45965.422886805558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45965.422886805558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45965.422886805558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45965.422886805558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45965.422886805558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45965.422886805558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45965.422886805558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45965.422886805558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45965.422886805558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45965.422886805558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45965.422886805558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45965.422886805558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45965.422886805558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45965.422886805558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45965.422886805558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45965.422886805558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45965.422886805558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45965.422886805558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45965.422886805558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45965.422886805558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45965.422886805558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45965.422886805558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45965.422886805558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45965.422886805558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45965.422886805558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45965.422886805558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45965.422886805558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45965.422886805558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45965.422886805558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45965.422886805558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45965.422886805558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45965.422886805558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45965.422886805558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45965.422886805558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45965.422886805558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45965.422886805558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45965.422886805558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45965.422886805558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45965.422886805558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45965.422886805558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45965.422886805558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45965.422886805558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45965.422886805558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45965.422886805558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45965.422886805558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45965.422886805558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45965.422886805558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45965.422886805558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45965.422886805558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45965.422886805558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45965.422886805558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45965.422886805558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45965.422886805558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45965.422886805558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45965.422886805558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45965.422886805558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45965.422886805558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45965.422886805558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45965.422886805558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45965.422886805558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45965.422886805558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45965.422886805558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45965.422886805558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45965.422886805558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45965.422886805558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45965.422886805558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45965.422886805558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45965.422886805558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45965.422886805558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45965.422886805558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45965.422886805558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45965.422886805558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45965.422886805558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45965.422886805558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45965.422886805558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45965.422886805558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45965.422886805558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45965.422886805558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45965.422886805558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45965.422886805558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45965.422886805558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45965.422886805558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45965.422886805558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45965.422886805558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45965.422886805558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45965.422886805558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45965.422886805558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45965.422886805558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45965.422886805558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45965.422886805558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45965.422886805558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45965.422886805558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45965.422886805558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45965.422886805558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45965.422886805558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45965.422886805558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45965.422886805558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45965.422886805558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45965.422886805558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45965.422886805558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45965.422886805558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45965.422886805558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45965.422886805558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45965.422886805558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45965.422886805558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45965.422886805558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45965.422886805558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45965.422886805558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45965.422886805558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45965.422886805558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45965.422886805558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45965.422886805558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45965.422886805558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45965.422886805558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45965.422886805558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45965.422886805558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45965.422886805558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45965.422886805558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45965.422886805558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45965.422886805558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45965.422886805558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45965.422886805558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45965.422886805558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45965.422886805558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45965.422886805558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45965.422886805558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45965.422886805558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45965.422886805558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45965.422886805558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45965.422886805558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45965.422886805558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45965.422886805558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45965.422886805558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45965.422886805558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45965.422886805558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45965.422886805558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45965.422886805558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45965.422886805558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45965.422886805558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45965.422886805558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45965.422886805558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45965.422886805558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45965.422886805558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45965.422886805558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45965.422886805558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45965.422886805558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45965.422886805558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45965.422886805558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45965.422886805558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45965.422886805558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45965.422886805558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45965.422886805558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45965.422886805558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45965.422886805558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45965.422886805558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45965.422886805558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45965.422886805558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45965.422886805558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45965.422886805558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45965.422886805558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45965.422886805558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45965.422886805558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45965.422886805558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45965.422886805558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45965.422886805558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45965.422886805558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45965.422886805558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45965.422886805558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45965.422886805558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45965.422886805558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45965.422886805558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45965.422886805558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45965.422886805558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45965.422886805558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45965.422886805558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45965.422886805558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45965.422886805558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45965.422886805558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45965.422886805558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45965.422886805558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45965.422886805558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45965.422886805558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45965.422886805558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45965.422886805558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45965.422886805558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45965.422886805558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45965.422886805558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45965.422886805558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45965.422886805558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45965.422886805558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45965.422886805558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45965.422886805558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45965.422886805558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45965.422886805558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45965.422886805558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45965.422886805558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45965.422886805558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45965.422886805558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45965.422886805558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45965.422886805558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45965.422886805558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45965.422886805558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45965.422886805558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45965.422886805558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45965.422886805558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45965.422886805558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45965.422886805558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45965.422886805558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45965.422886805558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45965.422886805558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45965.422886805558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45965.422886805558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45965.422886805558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45965.422886805558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45965.422886805558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45965.422886805558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45965.422886805558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45965.422886805558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45965.422886805558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45965.422886805558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45965.422886805558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45965.422886805558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45965.422886805558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45965.422886805558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45965.422886805558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45965.422886805558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45965.422886805558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45965.422886805558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45965.422886805558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45965.422886805558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45965.422886805558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45965.422886805558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45965.422886805558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45965.422886805558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45965.422886805558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45965.422886805558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45965.422886805558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45965.422886805558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45965.422886805558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45965.422886805558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45965.422886805558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45965.422886805558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45965.422886805558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45965.422886805558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45965.422886805558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45965.422886805558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45965.422886805558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45965.422886805558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45965.422886805558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45965.422886805558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45965.422886805558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45965.422886805558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45965.422886805558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45965.422886805558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45965.422886805558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45965.422886805558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45965.422886805558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45965.422886805558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45965.422886805558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45965.422886805558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45965.422886805558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45965.422886805558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45965.422886805558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45965.422886805558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45965.422886805558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45965.422886805558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45965.422886805558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45965.422886805558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45965.422886805558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45965.422886805558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45965.422886805558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45965.422886805558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45965.422886805558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45965.422886805558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45965.422886805558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45965.422886805558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45965.422886805558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45965.422886805558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45965.422886805558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45965.422886805558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45965.422886805558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45965.422886805558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45965.422886805558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45965.422886805558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45965.422886805558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45965.422886805558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45965.422886805558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45965.422886805558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45965.422886805558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45965.422886805558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45965.422886805558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45965.422886805558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45965.422886805558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45965.422886805558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45965.422886805558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45965.422886805558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45965.422886805558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45965.422886805558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45965.422886805558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45965.422886805558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45965.422886805558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45965.422886805558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45965.422886805558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45965.422886805558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45965.422886805558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45965.422886805558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45965.422886805558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45965.422886805558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45965.422886805558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45965.422886805558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45965.422886805558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45965.422886805558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45965.422886805558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45965.422886805558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45965.422886805558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45965.422886805558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45965.422886805558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45965.422886805558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45965.422886805558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45965.422886805558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45965.422886805558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45965.422886805558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45965.422886805558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45965.422886805558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45965.422886805558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45965.422886805558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45965.422886805558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45965.422886805558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45965.422886805558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45965.422886805558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45965.422886805558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45965.422886805558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45965.422886805558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45965.422886805558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45965.422886805558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45965.422886805558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45965.422886805558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45965.422886805558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45965.422886805558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45965.422886805558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45965.422886805558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45965.422886805558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45965.422886805558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45965.422886805558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45965.422886805558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45965.422886805558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45965.422886805558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45965.422886805558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45965.422886805558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45965.422886805558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45965.422886805558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45965.422886805558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45965.422886805558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45965.422886805558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45965.422886805558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45965.422886805558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45965.422886805558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45965.422886805558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45965.422886805558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45965.422886805558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45965.422886805558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45965.422886805558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45965.422886805558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45965.422886805558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45965.422886805558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45965.422886805558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45965.422886805558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45965.422886805558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45965.422886805558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45965.422886805558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45965.422886805558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45965.422886805558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45965.422886805558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45965.422886805558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45965.422886805558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45965.422886805558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45965.422886805558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45965.422886805558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45965.422886805558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45965.422886805558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45965.422886805558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45965.422886805558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45965.422886805558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45965.422886805558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45965.422886805558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45965.422886805558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45965.422886805558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45965.422886805558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45965.422886805558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45965.422886805558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45965.422886805558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45965.422886805558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45965.422886805558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45965.422886805558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45965.422886805558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45965.422886805558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45965.422886805558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45965.422886805558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45965.422886805558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45965.422886805558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45965.422886805558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45965.422886805558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45965.422886805558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45965.422886805558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45965.422886805558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45965.422886805558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45965.422886805558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45965.422886805558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45965.422886805558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45965.422886805558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45965.422886805558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45965.422886805558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45965.422886805558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45965.422886805558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45965.422886805558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45965.422886805558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45965.422886805558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45965.422886805558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45965.422886805558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45965.422886805558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45965.422886805558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45965.422886805558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45965.422886805558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45965.422886805558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45965.422886805558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45965.422886805558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45965.422886805558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45965.422886805558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45965.422886805558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45965.422886805558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45965.422886805558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45965.422886805558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45965.422886805558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45965.422886805558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45965.422886805558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45965.422886805558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45965.422886805558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45965.422886805558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45965.422886805558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45965.422886805558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45965.422886805558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45965.422886805558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45965.422886805558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45965.422886805558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45965.422886805558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45965.422886805558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45965.422886805558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45965.422886805558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45965.422886805558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45965.422886805558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45965.422886805558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45965.422886805558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45965.422886805558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45965.422886805558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45965.422886805558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45965.422886805558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45965.422886805558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45965.422886805558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45965.422886805558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45965.422886805558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45965.422886805558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45965.422886805558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45965.422886805558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45965.422886805558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45965.422886805558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45965.422886805558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45965.422886805558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45965.422886805558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45965.422886805558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45965.422886805558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45965.422886805558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45965.422886805558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45965.422886805558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45965.422886805558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45965.422886805558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45965.422886805558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45965.422886805558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45965.422886805558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45965.422886805558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45965.422886805558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45965.422886805558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45965.422886805558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45965.422886805558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45965.422886805558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45965.422886805558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45965.422886805558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45965.422886805558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45965.422886805558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45965.422886805558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45965.422886805558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45965.422886805558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45965.422886805558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45965.422886805558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45965.422886805558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45965.422886805558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45965.422886805558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45965.422886805558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45965.422886805558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45965.422886805558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45965.422886805558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45965.422886805558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45965.422886805558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45965.422886805558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45965.422886805558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45965.422886805558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45965.422886805558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45965.422886805558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45965.422886805558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45965.422886805558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45965.422886805558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45965.422886805558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45965.422886805558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45965.422886805558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45965.422886805558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45965.422886805558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45965.422886805558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45965.422886805558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45965.422886805558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45965.422886805558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45965.422886805558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45965.422886805558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45965.422886805558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45965.422886805558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45965.422886805558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45965.422886805558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45965.422886805558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45965.422886805558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45965.422886805558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45965.422886805558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45965.422886805558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45965.422886805558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45965.422886805558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45965.422886805558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45965.422886805558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45965.422886805558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45965.422886805558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45965.422886805558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45965.422886805558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45965.422886805558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45965.422886805558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45965.422886805558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45965.422886805558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45965.422886805558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45965.422886805558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45965.422886805558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45965.422886805558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45965.422886805558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45965.422886805558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45965.422886805558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45965.422886805558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45965.422886805558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45965.422886805558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45965.422886805558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45965.422886805558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45965.422886805558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45965.422886805558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45965.422886805558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45965.422886805558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45965.422886805558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45965.422886805558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45965.422886805558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45965.422886805558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45965.422886805558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45965.422886805558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45965.422886805558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45965.422886805558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45965.422886805558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45965.422886805558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45965.422886805558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45965.422886805558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45965.422886805558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45965.422886805558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45965.422886805558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45965.422886805558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45965.422886805558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45965.422886805558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45965.422886805558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45965.422886805558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45965.422886805558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45965.422886805558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45965.422886805558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45965.422886805558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45965.422886805558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45965.422886805558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45965.422886805558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45965.422886805558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45965.422886805558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45965.422886805558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45965.422886805558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45965.422886805558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45965.422886805558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45965.422886805558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45965.422886805558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45965.422886805558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45965.422886805558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45965.422886805558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45965.422886805558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45965.422886805558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45965.422886805558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45965.422886805558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45965.422886805558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45965.422886805558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45965.422886805558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45965.422886805558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45965.422886805558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45965.422886805558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45965.422886805558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45965.422886805558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45965.422886805558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45965.422886805558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45965.422886805558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45965.422886805558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45965.422886805558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45965.422886805558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45965.422886805558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45965.422886805558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45965.422886805558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45965.422886805558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45965.422886805558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45965.422886805558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45965.422886805558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45965.422886805558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45965.422886805558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45965.422886805558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45965.422886805558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45965.422886805558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45965.422886805558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45965.422886805558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45965.422886805558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45965.422886805558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45965.422886805558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45965.422886805558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45965.422886805558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45965.422886805558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45965.422886805558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45965.422886805558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45965.422886805558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45965.422886805558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45965.422886805558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45965.422886805558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45965.422886805558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45965.422886805558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45965.422886805558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45965.422886805558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45965.422886805558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45965.422886805558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45965.422886805558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45965.422886805558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45965.422886805558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45965.422886805558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45965.422886805558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45965.422886805558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45965.422886805558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45965.422886805558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45965.422886805558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45965.422886805558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45965.422886805558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45965.422886805558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45965.422886805558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45965.422886805558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45965.422886805558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45965.422886805558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45965.422886805558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45965.422886805558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45965.422886805558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45965.422886805558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45965.422886805558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45965.422886805558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45965.422886805558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45965.422886805558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45965.422886805558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45965.422886805558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45965.422886805558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45965.422886805558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45965.422886805558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45965.422886805558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45965.422886805558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45965.422886805558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45965.422886805558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45965.422886805558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45965.422886805558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45965.422886805558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45965.422886805558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45965.422886805558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45965.422886805558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45965.422886805558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45965.422886805558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45965.422886805558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45965.422886805558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45965.422886805558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45965.422886805558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45965.422886805558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45965.422886805558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45965.422886805558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45965.422886805558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45965.422886805558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45965.422886805558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45965.422886805558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45965.422886805558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45965.422886805558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45965.422886805558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45965.422886805558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45965.422886805558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45965.422886805558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45965.422886805558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45965.422886805558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45965.422886805558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45965.422886805558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45965.422886805558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45965.422886805558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45965.422886805558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45965.422886805558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45965.422886805558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45965.422886805558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45965.422886805558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45965.422886805558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45965.422886805558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45965.422886805558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45965.422886805558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45965.422886805558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45965.422886805558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45965.422886805558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45965.422886805558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45965.422886805558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45965.422886805558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45965.422886805558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45965.422886805558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45965.422886805558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45965.422886805558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45965.422886805558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45965.422886805558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45965.422886805558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45965.422886805558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45965.422886805558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45965.422886805558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45965.422886805558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45965.422886805558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45965.422886805558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45965.422886805558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45965.422886805558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45965.422886805558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45965.422886805558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45965.422886805558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45965.422886805558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45965.422886805558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45965.422886805558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45965.422886805558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45965.422886805558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45965.422886805558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45965.422886805558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45965.422886805558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45965.422886805558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45965.422886805558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45965.422886805558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45965.422886805558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45965.422886805558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45965.422886805558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45965.422886805558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45965.422886805558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45965.422886805558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45965.422886805558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45965.422886805558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45965.422886805558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45965.422886805558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45965.422886805558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45965.422886805558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45965.422886805558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45965.422886805558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45965.422886805558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45965.422886805558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45965.422886805558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45965.422886805558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45965.422886805558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45965.422886805558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45965.422886805558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45965.422886805558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45965.422886805558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45965.422886805558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45965.422886805558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45965.422886805558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45965.422886805558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45965.422886805558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45965.422886805558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45965.422886805558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45965.422886805558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45965.422886805558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45965.422886805558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45965.422886805558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45965.422886805558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45965.422886805558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45965.422886805558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45965.422886805558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45965.422886805558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45965.422886805558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45965.422886805558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45965.422886805558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45965.422886805558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45965.422886805558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45965.422886805558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45965.422886805558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45965.422886805558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45965.422886805558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45965.422886805558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45965.422886805558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45965.422886805558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45965.422886805558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45965.422886805558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45965.422886805558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45965.422886805558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45965.422886805558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45965.422886805558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45965.422886805558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45965.422886805558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45965.422886805558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45965.422886805558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45965.422886805558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45965.422886805558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45965.422886805558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45965.422886805558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45965.422886805558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45965.422886805558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45965.422886805558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45965.422886805558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45965.422886805558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45965.422886805558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45965.422886805558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45965.422886805558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45965.422886805558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45965.422886805558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45965.422886805558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45965.422886805558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45965.422886805558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45965.422886805558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45965.422886805558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45965.422886805558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45965.422886805558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45965.422886805558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45965.422886805558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45965.422886805558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45965.422886805558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45965.422886805558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45965.422886805558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45965.422886805558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45965.422886805558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45965.422886805558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45965.422886805558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45965.422886805558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45965.422886805558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45965.422886805558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45965.422886805558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45965.422886805558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45965.422886805558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45965.422886805558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45965.422886805558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45965.422886805558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45965.422886805558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45965.422886805558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45965.422886805558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45965.422886805558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45965.422886805558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45965.422886805558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261.94216886573849</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0.2209192129666917</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4.5687731486395933E-2</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37150</v>
      </c>
      <c r="E5" s="97" t="s">
        <v>39021</v>
      </c>
      <c r="F5" s="122"/>
      <c r="G5" s="123">
        <f ca="1">IFERROR(NOW()-F5,"")</f>
        <v>45965.422886805558</v>
      </c>
      <c r="H5" s="122">
        <v>45965.379687499997</v>
      </c>
      <c r="I5" s="118" t="str">
        <f>IFERROR(VLOOKUP(D5,DB!A:F,6,0),"")</f>
        <v>SCECO</v>
      </c>
      <c r="J5" s="118" t="str">
        <f>IFERROR(VLOOKUP(D5,DB!A:G,7,0),"")</f>
        <v>Dead</v>
      </c>
      <c r="K5" s="124" t="s">
        <v>39115</v>
      </c>
      <c r="L5" s="120" t="str">
        <f>IFERROR(VLOOKUP(D5,DB!A:I,9,0),"")</f>
        <v>Latis</v>
      </c>
    </row>
    <row r="6" spans="1:16" ht="15" customHeight="1">
      <c r="A6" s="118"/>
      <c r="B6" s="118" t="str">
        <f>IFERROR(VLOOKUP(D6,DB!A:K,11,0),"")</f>
        <v/>
      </c>
      <c r="C6" s="119"/>
      <c r="D6" s="120"/>
      <c r="E6" s="97"/>
      <c r="F6" s="122"/>
      <c r="G6" s="123">
        <f ca="1">IFERROR(NOW()-F6,"")</f>
        <v>45965.422886805558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45965.422886805558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45965.422886805558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45965.422886805558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45965.422886805558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45965.422886805558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45965.422886805558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45965.422886805558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45965.422886805558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45965.422886805558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45965.422886805558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45965.422886805558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45965.422886805558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45965.422886805558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45965.422886805558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45965.422886805558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45965.422886805558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45965.422886805558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45965.422886805558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45965.422886805558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45965.422886805558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45965.422886805558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45965.422886805558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45965.422886805558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45965.422886805558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45965.422886805558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45965.422886805558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45965.422886805558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45965.422886805558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45965.422886805558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45965.422886805558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45965.422886805558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45965.422886805558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45965.422886805558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45965.422886805558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45965.422886805558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45965.422886805558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45965.422886805558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45965.422886805558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45965.422886805558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45965.422886805558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45965.422886805558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45965.422886805558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45965.422886805558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45965.422886805558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45965.422886805558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45965.422886805558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45965.422886805558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45965.422886805558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45965.422886805558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45965.422886805558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45965.422886805558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45965.422886805558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45965.422886805558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45965.422886805558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45965.422886805558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45965.422886805558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45965.422886805558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45965.422886805558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45965.422886805558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45965.422886805558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45965.422886805558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45965.422886805558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45965.422886805558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45965.422886805558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45965.422886805558</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45965.422886805558</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73.590826273146376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39.234009143518051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16.761775347222283</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45965.422886458335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45965.422886458335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45965.422886458335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45965.422886458335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45965.422886458335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45965.422886458335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45965.422886458335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45965.422886458335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45965.422886458335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45965.422886458335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45965.422886458335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45965.422886458335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45965.422886458335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45965.422886458335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45965.422886458335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45965.422886458335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45965.422886458335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45965.422886458335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45965.422886458335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45965.422886458335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45965.422886458335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45965.422886458335</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45965.422886458335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45965.422886458335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45965.422886458335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45965.422886458335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45965.422886458335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45965.422886458335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45965.422886458335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45965.422886458335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45965.422886458335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45965.422886458335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45965.422886458335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45965.422886458335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45965.422886458335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45965.422886458335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45965.422886458335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45965.422886458335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45965.422886458335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45965.422886458335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45965.422886458335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45965.422886458335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45965.422886458335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45965.422886458335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45965.422886458335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45965.422886458335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45965.422886458335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45965.422886458335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45965.422886458335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45965.422886458335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45965.422886458335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45965.422886458335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45965.422886458335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45965.422886458335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45965.422886458335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45965.422886458335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45965.422886458335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45965.422886458335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45965.422886458335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45965.422886458335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45965.422886458335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45965.422886458335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45965.422886458335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45965.422886458335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45965.422886458335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45965.422886458335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45965.422886458335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45965.422886458335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45965.422886458335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45965.422886458335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45965.422886458335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45965.422886458335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45965.422886458335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45965.422886458335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45965.422886458335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45965.422886458335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45965.422886458335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45965.422886458335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45965.422886458335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45965.422886458335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45965.422886458335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45965.422886458335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45965.422886458335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45965.422886458335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45965.422886458335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45965.422886458335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45965.422886458335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45965.422886458335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45965.422886458335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45965.422886458335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45965.422886458335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45965.422886458335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45965.422886458335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45965.422886458335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45965.422886458335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45965.422886458335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45965.422886458335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45965.422886458335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45965.422886458335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45965.422886458335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45965.422886458335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45965.422886458335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45965.422886458335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45965.422886458335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45965.422886458335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45965.422886458335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45965.422886458335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45965.422886458335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45965.422886458335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45965.422886458335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45965.422886458335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45965.422886458335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45965.422886458335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45965.422886458335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45965.422886458335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45965.422886458335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45965.422886458335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45965.422886458335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45965.422886458335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45965.422886458335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45965.422886458335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45965.422886458335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45965.422886458335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45965.422886458335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45965.422886458335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45965.422886458335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45965.422886458335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45965.422886458335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45965.422886458335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45965.422886458335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45965.422886458335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45965.422886458335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45965.422886458335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45965.422886458335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45965.422886458335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45965.422886458335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45965.422886458335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45965.422886458335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45965.422886458335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45965.422886458335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45965.422886458335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45965.422886458335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45965.422886458335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45965.422886458335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45965.422886458335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45965.422886458335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45965.422886458335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45965.422886458335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45965.422886458335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45965.422886458335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45965.422886458335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45965.422886458335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45965.422886458335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45965.422886458335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45965.422886458335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45965.422886458335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45965.422886458335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45965.422886458335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45965.422886458335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45965.422886458335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45965.422886458335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45965.422886458335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45965.422886458335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45965.422886458335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45965.422886458335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45965.422886458335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45965.422886458335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45965.422886458335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45965.422886458335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45965.422886458335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45965.422886458335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45965.422886458335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45965.422886458335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45965.422886458335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45965.422886458335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45965.422886458335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45965.422886458335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45965.422886458335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45965.422886458335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45965.422886458335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45965.422886458335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45965.422886458335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45965.422886458335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45965.422886458335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45965.422886458335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45965.422886458335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45965.422886458335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45965.422886458335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45965.422886458335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45965.422886458335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45965.422886458335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45965.422886458335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45965.422886458335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45965.422886458335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45965.422886458335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45965.422886458335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45965.422886458335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45965.422886458335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45965.422886458335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45965.422886458335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45965.422886458335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45965.422886458335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45965.422886458335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45965.422886458335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45965.422886458335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45965.422886458335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45965.422886458335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45965.422886458335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45965.422886458335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45965.422886458335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45965.422886458335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45965.422886458335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45965.422886458335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45965.422886458335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45965.422886458335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45965.422886458335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45965.422886458335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45965.422886458335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45965.422886458335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45965.422886458335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45965.422886458335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45965.422886458335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45965.422886458335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45965.422886458335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45965.422886458335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45965.422886458335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45965.422886458335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45965.422886458335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45965.422886458335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45965.422886458335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45965.422886458335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45965.422886458335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45965.422886458335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45965.422886458335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45965.422886458335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45965.422886458335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45965.422886458335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45965.422886458335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45965.422886458335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45965.422886458335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45965.422886458335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45965.422886458335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45965.422886458335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45965.422886458335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45965.422886458335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45965.422886458335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45965.422886458335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45965.422886458335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45965.422886458335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45965.422886458335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45965.422886458335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45965.422886458335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45965.422886458335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45965.422886458335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45965.422886458335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45965.422886458335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45965.422886458335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45965.422886458335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45965.422886458335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45965.422886458335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45965.422886458335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45965.422886458335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45965.422886458335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45965.422886458335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45965.422886458335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45965.422886458335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45965.422886458335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45965.422886458335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45965.422886458335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45965.422886458335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45965.422886458335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45965.422886458335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45965.422886458335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45965.422886458335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45965.422886458335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45965.422886458335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45965.422886458335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45965.422886458335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45965.422886458335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45965.422886458335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45965.422886458335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45965.422886458335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45965.422886458335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45965.422886458335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45965.422886458335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45965.422886458335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45965.422886458335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45965.422886458335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45965.422886458335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45965.422886458335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45965.422886458335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45965.422886458335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45965.422886458335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45965.422886458335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45965.422886458335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45965.422886458335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45965.422886458335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45965.422886458335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45965.422886458335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45965.422886458335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45965.422886458335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45965.422886458335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45965.422886458335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45965.422886458335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45965.422886458335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45965.422886458335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45965.422886458335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45965.422886458335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45965.422886458335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45965.422886458335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45965.422886458335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45965.422886458335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45965.422886458335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45965.422886458335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45965.422886458335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45965.422886458335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45965.422886458335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45965.422886458335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45965.422886458335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45965.422886458335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45965.422886458335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45965.422886458335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45965.422886458335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45965.422886458335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45965.422886458335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45965.422886458335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45965.422886458335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45965.422886458335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45965.422886458335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45965.422886458335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45965.422886458335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45965.422886458335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45965.422886458335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45965.422886458335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45965.422886458335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45965.422886458335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45965.422886458335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45965.422886458335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45965.422886458335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45965.422886458335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45965.422886458335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45965.422886458335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45965.422886458335</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38753</v>
      </c>
      <c r="E2" s="102" t="s">
        <v>39021</v>
      </c>
      <c r="F2" s="179">
        <v>45965.407511574071</v>
      </c>
      <c r="G2" s="115">
        <f t="shared" ref="G2" ca="1" si="0">IFERROR(NOW()-F2,"-")</f>
        <v>1.5374884264019784E-2</v>
      </c>
      <c r="H2" s="171">
        <v>45965.401620370372</v>
      </c>
      <c r="I2" s="169" t="str">
        <f>IFERROR(VLOOKUP(D2,DB!A:F,6,0),"")</f>
        <v>Generator-SG</v>
      </c>
      <c r="J2" s="169" t="str">
        <f>IFERROR(VLOOKUP(D2,DB!A:G,7,0),"")</f>
        <v>Good</v>
      </c>
      <c r="K2" s="172" t="s">
        <v>39123</v>
      </c>
      <c r="L2" s="173" t="str">
        <f>IFERROR(VLOOKUP(D2,DB!A:I,9,0),"")</f>
        <v>Latis</v>
      </c>
    </row>
    <row r="3" spans="1:16383" ht="31.5" customHeight="1">
      <c r="A3" s="174"/>
      <c r="B3" s="175" t="str">
        <f>IFERROR(VLOOKUP(D3,DB!A:K,11,0),"")</f>
        <v/>
      </c>
      <c r="C3" s="170"/>
      <c r="D3" s="175"/>
      <c r="E3" s="102"/>
      <c r="F3" s="177"/>
      <c r="G3" s="115">
        <f ca="1">IFERROR(NOW()-F3,"-")</f>
        <v>45965.422886458335</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45965.422886458335</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45965.422886458335</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45965.422886458335</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45965.422886458335</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45965.422886458335</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45965.422886458335</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45965.422886458335</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45965.422886458335</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45965.422886458335</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45965.422886458335</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45965.422886458335</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45965.422886458335</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45965.422886458335</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45965.422886458335</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45965.422886458335</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45965.422886458335</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45965.422886458335</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45965.422886458335</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45965.422886458335</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45965.422886458335</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45965.422886458335</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45965.422886458335</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45965.422886458335</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45965.422886458335</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45965.422886458335</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45965.422886458335</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45965.422886458335</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45965.422886458335</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45965.422886458335</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45965.422886458335</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45965.422886458335</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45965.422886458335</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45965.422886458335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45965.422886458335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45965.422886458335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45965.422886458335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45965.422886458335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45965.422886458335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45965.422886458335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45965.422886458335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45965.422886458335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45965.422886458335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45965.422886458335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45965.422886458335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45965.422886458335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45965.422886458335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45965.422886458335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45965.422886458335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45965.422886458335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45965.422886458335</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45965.422886458335</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45965.422886458335</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2025-11-04T07:08:57Z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