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77" documentId="120_S{2AC9BD13-BADA-5192-A53E-5A8FF88502F6}" xr6:coauthVersionLast="47" xr6:coauthVersionMax="47" xr10:uidLastSave="{ECBC4767-2408-40A6-A204-A6156D7D623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<sst xmlns="http://schemas.openxmlformats.org/spreadsheetml/2006/main" count="180310" uniqueCount="39138">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</sst>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318.45395300925884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7.3385879630222917E-2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45981.402378935185</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45981.402378935185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45981.402378935185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45981.402378935185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45981.402378935185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45981.402378935185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45981.402378935185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45981.402378935185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45981.402378935185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45981.402378935185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45981.402378935185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45981.402378935185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45981.402378935185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45981.402378935185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45981.402378935185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45981.402378935185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45981.402378935185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45981.402378935185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45981.402378935185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45981.402378935185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45981.402378935185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45981.402378935185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45981.402378935185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45981.402378935185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45981.402378935185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45981.402378935185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45981.402378935185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45981.402378935185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45981.402378935185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45981.402378935185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45981.402378935185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45981.402378935185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45981.402378935185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45981.402378935185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45981.402378935185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45981.402378935185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45981.402378935185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45981.402378935185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45981.402378935185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45981.402378935185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45981.402378935185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45981.402378935185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45981.402378935185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45981.402378935185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45981.402378935185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45981.402378935185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45981.402378935185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45981.402378935185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45981.402378935185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45981.402378935185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45981.402378935185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45981.402378935185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45981.402378935185</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45981.402378935185</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45981.402378935185</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45981.402378935185</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45981.402378935185</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156.40254097222351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4.9311805552861188E-2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3.0446064811258111E-2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2.9890509256802034E-2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45981.402378935185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45981.402378935185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45981.402378935185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45981.402378935185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45981.402378935185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45981.402378935185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45981.402378935185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45981.402378935185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45981.402378935185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45981.402378935185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45981.402378935185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45981.402378935185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45981.402378935185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45981.402378935185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45981.402378935185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45981.402378935185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45981.402378935185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45981.402378935185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45981.402378935185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45981.402378935185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45981.402378935185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45981.402378935185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45981.402378935185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45981.402378935185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45981.402378935185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45981.402378935185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45981.402378935185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45981.402378935185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45981.402378935185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45981.402378935185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45981.402378935185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45981.402378935185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45981.402378935185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45981.402378935185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45981.402378935185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45981.402378935185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45981.402378935185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45981.402378935185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45981.402378935185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45981.402378935185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45981.402378935185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45981.402378935185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45981.402378935185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45981.402378935185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45981.402378935185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45981.402378935185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45981.402378935185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45981.402378935185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45981.402378935185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45981.402378935185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45981.402378935185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45981.402378935185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45981.402378935185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45981.402378935185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45981.402378935185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45981.402378935185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45981.402378935185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45981.402378935185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45981.402378935185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45981.402378935185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45981.402378935185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45981.402378935185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45981.402378935185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45981.402378935185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45981.402378935185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45981.402378935185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45981.402378935185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45981.402378935185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45981.402378935185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45981.402378935185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45981.402378935185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45981.402378935185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45981.402378935185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45981.402378935185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45981.402378935185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45981.402378935185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45981.402378935185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45981.402378935185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45981.402378935185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45981.402378935185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45981.402378935185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45981.402378935185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45981.402378935185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45981.402378935185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45981.402378935185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45981.402378935185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45981.402378935185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45981.402378935185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45981.402378935185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45981.402378935185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45981.402378935185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45981.402378935185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45981.402378935185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45981.402378935185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45981.402378935185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45981.402378935185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45981.402378935185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45981.402378935185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45981.402378935185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45981.402378935185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45981.402378935185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45981.402378935185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45981.402378935185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45981.402378935185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45981.402378935185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45981.402378935185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45981.402378935185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45981.402378935185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45981.402378935185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45981.402378935185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45981.402378935185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45981.402378935185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45981.402378935185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45981.402378935185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45981.402378935185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45981.402378935185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45981.402378935185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45981.402378935185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45981.402378935185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45981.402378935185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45981.402378935185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45981.402378935185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45981.402378935185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45981.402378935185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45981.402378935185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45981.402378935185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45981.402378935185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45981.402378935185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45981.402378935185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45981.402378935185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45981.402378935185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45981.402378935185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45981.402378935185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45981.402378935185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45981.402378935185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45981.402378935185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45981.402378935185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45981.402378935185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45981.402378935185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45981.402378935185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45981.402378935185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45981.402378935185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45981.402378935185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45981.402378935185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45981.402378935185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45981.402378935185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45981.402378935185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45981.402378935185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45981.402378935185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45981.402378935185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45981.402378935185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45981.402378935185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45981.402378935185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45981.402378935185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45981.402378935185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45981.402378935185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45981.402378935185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45981.402378935185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45981.402378935185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45981.402378935185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45981.402378935185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45981.402378935185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45981.402378935185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45981.402378935185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45981.402378935185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45981.402378935185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45981.402378935185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45981.402378935185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45981.402378935185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45981.402378935185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45981.402378935185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45981.402378935185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45981.402378935185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45981.402378935185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45981.402378935185</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45981.402378935185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45981.402378935185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45981.402378935185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45981.402378935185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45981.402378935185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45981.402378935185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45981.402378935185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45981.402378935185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45981.402378935185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45981.402378935185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45981.402378935185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45981.402378935185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45981.402378935185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45981.402378935185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45981.402378935185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45981.402378935185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45981.402378935185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45981.402378935185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45981.402378935185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45981.402378935185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45981.402378935185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45981.402378935185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45981.402378935185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45981.402378935185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45981.402378935185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45981.402378935185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45981.402378935185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45981.402378935185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45981.402378935185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45981.402378935185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45981.402378935185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45981.402378935185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45981.402378935185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45981.402378935185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45981.402378935185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45981.402378935185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45981.402378935185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45981.402378935185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45981.402378935185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45981.402378935185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45981.402378935185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45981.402378935185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45981.402378935185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45981.402378935185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45981.402378935185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45981.402378935185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45981.402378935185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45981.402378935185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45981.402378935185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45981.402378935185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45981.402378935185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45981.402378935185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45981.402378935185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45981.402378935185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45981.402378935185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45981.402378935185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45981.402378935185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45981.402378935185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45981.402378935185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45981.402378935185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45981.402378935185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45981.402378935185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45981.402378935185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45981.402378935185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45981.402378935185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45981.402378935185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45981.402378935185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45981.402378935185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45981.402378935185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45981.402378935185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45981.402378935185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45981.402378935185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45981.402378935185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45981.402378935185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45981.402378935185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45981.402378935185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45981.402378935185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45981.402378935185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45981.402378935185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45981.402378935185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45981.402378935185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45981.402378935185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45981.402378935185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45981.402378935185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45981.402378935185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45981.402378935185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45981.402378935185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45981.402378935185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45981.402378935185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45981.402378935185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45981.402378935185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45981.402378935185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45981.402378935185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45981.402378935185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45981.402378935185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45981.402378935185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45981.402378935185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45981.402378935185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45981.402378935185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45981.402378935185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45981.402378935185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45981.402378935185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45981.402378935185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45981.402378935185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45981.402378935185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45981.402378935185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45981.402378935185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45981.402378935185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45981.402378935185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45981.402378935185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45981.402378935185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45981.402378935185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45981.402378935185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45981.402378935185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45981.402378935185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45981.402378935185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45981.402378935185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45981.402378935185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45981.402378935185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45981.402378935185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45981.402378935185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45981.402378935185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45981.402378935185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45981.402378935185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45981.402378935185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45981.402378935185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45981.402378935185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45981.402378935185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45981.402378935185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45981.402378935185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45981.402378935185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45981.402378935185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45981.402378935185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45981.402378935185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45981.402378935185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45981.402378935185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45981.402378935185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45981.402378935185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45981.402378935185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45981.402378935185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45981.402378935185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45981.402378935185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45981.402378935185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45981.402378935185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45981.402378935185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45981.402378935185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45981.402378935185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45981.402378935185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45981.402378935185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45981.402378935185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45981.402378935185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45981.402378935185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45981.402378935185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45981.402378935185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45981.402378935185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45981.402378935185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45981.402378935185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45981.402378935185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45981.402378935185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45981.402378935185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45981.402378935185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45981.402378935185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45981.402378935185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45981.402378935185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45981.402378935185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45981.402378935185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45981.402378935185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45981.402378935185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45981.402378935185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45981.402378935185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45981.402378935185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45981.402378935185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45981.402378935185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45981.402378935185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45981.402378935185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45981.402378935185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45981.402378935185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45981.402378935185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45981.402378935185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45981.402378935185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45981.402378935185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45981.402378935185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45981.402378935185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45981.402378935185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45981.402378935185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45981.402378935185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45981.402378935185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45981.402378935185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45981.402378935185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45981.402378935185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45981.402378935185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45981.402378935185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45981.402378935185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45981.402378935185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45981.402378935185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45981.402378935185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45981.402378935185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45981.402378935185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45981.402378935185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45981.402378935185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45981.402378935185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45981.402378935185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45981.402378935185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45981.402378935185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45981.402378935185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45981.402378935185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45981.402378935185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45981.402378935185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45981.402378935185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45981.402378935185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45981.402378935185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45981.402378935185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45981.402378935185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45981.402378935185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45981.402378935185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45981.402378935185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45981.402378935185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45981.402378935185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45981.402378935185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45981.402378935185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45981.402378935185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45981.402378935185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45981.402378935185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45981.402378935185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45981.402378935185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45981.402378935185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45981.402378935185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45981.402378935185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45981.402378935185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45981.402378935185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45981.402378935185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45981.402378935185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45981.402378935185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45981.402378935185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45981.402378935185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45981.402378935185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45981.402378935185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45981.402378935185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45981.402378935185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45981.402378935185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45981.402378935185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45981.402378935185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45981.402378935185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45981.402378935185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45981.402378935185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45981.402378935185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45981.402378935185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45981.402378935185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45981.402378935185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45981.402378935185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45981.402378935185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45981.402378935185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45981.402378935185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45981.402378935185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45981.402378935185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45981.402378935185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45981.402378935185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45981.402378935185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45981.402378935185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45981.402378935185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45981.402378935185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45981.402378935185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45981.402378935185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45981.402378935185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45981.402378935185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45981.402378935185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45981.402378935185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45981.402378935185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45981.402378935185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45981.402378935185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45981.402378935185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45981.402378935185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45981.402378935185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45981.402378935185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45981.402378935185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45981.402378935185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45981.402378935185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45981.402378935185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45981.402378935185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45981.402378935185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45981.402378935185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45981.402378935185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45981.402378935185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45981.402378935185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45981.402378935185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45981.402378935185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45981.402378935185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45981.402378935185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45981.402378935185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45981.402378935185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45981.402378935185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45981.402378935185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45981.402378935185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45981.402378935185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45981.402378935185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45981.402378935185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45981.402378935185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45981.402378935185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45981.402378935185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45981.402378935185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45981.402378935185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45981.402378935185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45981.402378935185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45981.402378935185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45981.402378935185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45981.402378935185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45981.402378935185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45981.402378935185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45981.402378935185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45981.402378935185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45981.402378935185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45981.402378935185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45981.402378935185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45981.402378935185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45981.402378935185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45981.402378935185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45981.402378935185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45981.402378935185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45981.402378935185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45981.402378935185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45981.402378935185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45981.402378935185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45981.402378935185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45981.402378935185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45981.402378935185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45981.402378935185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45981.402378935185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45981.402378935185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45981.402378935185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45981.402378935185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45981.402378935185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45981.402378935185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45981.402378935185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45981.402378935185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45981.402378935185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45981.402378935185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45981.402378935185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45981.402378935185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45981.402378935185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45981.402378935185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45981.402378935185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45981.402378935185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45981.402378935185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45981.402378935185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45981.402378935185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45981.402378935185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45981.402378935185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45981.402378935185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45981.402378935185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45981.402378935185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45981.402378935185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45981.402378935185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45981.402378935185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45981.402378935185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45981.402378935185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45981.402378935185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45981.402378935185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45981.402378935185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45981.402378935185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45981.402378935185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45981.402378935185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45981.402378935185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45981.402378935185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45981.402378935185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45981.402378935185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45981.402378935185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45981.402378935185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45981.402378935185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45981.402378935185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45981.402378935185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45981.402378935185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45981.402378935185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45981.402378935185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45981.402378935185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45981.402378935185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45981.402378935185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45981.402378935185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45981.402378935185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45981.402378935185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45981.402378935185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45981.402378935185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45981.402378935185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45981.402378935185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45981.402378935185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45981.402378935185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45981.402378935185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45981.402378935185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45981.402378935185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45981.402378935185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45981.402378935185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45981.402378935185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45981.402378935185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45981.402378935185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45981.402378935185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45981.402378935185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45981.402378935185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45981.402378935185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45981.402378935185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45981.402378935185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45981.402378935185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45981.402378935185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45981.402378935185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45981.402378935185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45981.402378935185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45981.402378935185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45981.402378935185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45981.402378935185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45981.402378935185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45981.402378935185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45981.402378935185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45981.402378935185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45981.402378935185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45981.402378935185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45981.402378935185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45981.402378935185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45981.402378935185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45981.402378935185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45981.402378935185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45981.402378935185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45981.402378935185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45981.402378935185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45981.402378935185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45981.402378935185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45981.402378935185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45981.402378935185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45981.402378935185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45981.402378935185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45981.402378935185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45981.402378935185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45981.402378935185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45981.402378935185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45981.402378935185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45981.402378935185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45981.402378935185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45981.402378935185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45981.402378935185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45981.402378935185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45981.402378935185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45981.402378935185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45981.402378935185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45981.402378935185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45981.402378935185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45981.402378935185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45981.402378935185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45981.402378935185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45981.402378935185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45981.402378935185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45981.402378935185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45981.402378935185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45981.402378935185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45981.402378935185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45981.402378935185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45981.402378935185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45981.402378935185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45981.402378935185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45981.402378935185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45981.402378935185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45981.402378935185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45981.402378935185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45981.402378935185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45981.402378935185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45981.402378935185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45981.402378935185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45981.402378935185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45981.402378935185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45981.402378935185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45981.402378935185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45981.402378935185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45981.402378935185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45981.402378935185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45981.402378935185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45981.402378935185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45981.402378935185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45981.402378935185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45981.402378935185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45981.402378935185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45981.402378935185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45981.402378935185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45981.402378935185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45981.402378935185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45981.402378935185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45981.402378935185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45981.402378935185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45981.402378935185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45981.402378935185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45981.402378935185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45981.402378935185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45981.402378935185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45981.402378935185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45981.402378935185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45981.402378935185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45981.402378935185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45981.402378935185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45981.402378935185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45981.402378935185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45981.402378935185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45981.402378935185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45981.402378935185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45981.402378935185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45981.402378935185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45981.402378935185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45981.402378935185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45981.402378935185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45981.402378935185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45981.402378935185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45981.402378935185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45981.402378935185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45981.402378935185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45981.402378935185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45981.402378935185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45981.402378935185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45981.402378935185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45981.402378935185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45981.402378935185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45981.402378935185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45981.402378935185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45981.402378935185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45981.402378935185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45981.402378935185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45981.402378935185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45981.402378935185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45981.402378935185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45981.402378935185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45981.402378935185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45981.402378935185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45981.402378935185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45981.402378935185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45981.402378935185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45981.402378935185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45981.402378935185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45981.402378935185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45981.402378935185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45981.402378935185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45981.402378935185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45981.402378935185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45981.402378935185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45981.402378935185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45981.402378935185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45981.402378935185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45981.402378935185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45981.402378935185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45981.402378935185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45981.402378935185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45981.402378935185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45981.402378935185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45981.402378935185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45981.402378935185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45981.402378935185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45981.402378935185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45981.402378935185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45981.402378935185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45981.402378935185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45981.402378935185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45981.402378935185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45981.402378935185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45981.402378935185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45981.402378935185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45981.402378935185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45981.402378935185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45981.402378935185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45981.402378935185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45981.402378935185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45981.402378935185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45981.402378935185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45981.402378935185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45981.402378935185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45981.402378935185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45981.402378935185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45981.402378935185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45981.402378935185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45981.402378935185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45981.402378935185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45981.402378935185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45981.402378935185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45981.402378935185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45981.402378935185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45981.402378935185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45981.402378935185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45981.402378935185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45981.402378935185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45981.402378935185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45981.402378935185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45981.402378935185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45981.402378935185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45981.402378935185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45981.402378935185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45981.402378935185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45981.402378935185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45981.402378935185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45981.402378935185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45981.402378935185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45981.402378935185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45981.402378935185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45981.402378935185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45981.402378935185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45981.402378935185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45981.402378935185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45981.402378935185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45981.402378935185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45981.402378935185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45981.402378935185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45981.402378935185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45981.402378935185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45981.402378935185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45981.402378935185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45981.402378935185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45981.402378935185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45981.402378935185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45981.402378935185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45981.402378935185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45981.402378935185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45981.402378935185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45981.402378935185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45981.402378935185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45981.402378935185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45981.402378935185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45981.402378935185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45981.402378935185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45981.402378935185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45981.402378935185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45981.402378935185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45981.402378935185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45981.402378935185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45981.402378935185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45981.402378935185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45981.402378935185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45981.402378935185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45981.402378935185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45981.402378935185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45981.402378935185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45981.402378935185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45981.402378935185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45981.402378935185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45981.402378935185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45981.402378935185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45981.402378935185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45981.402378935185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45981.402378935185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45981.402378935185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45981.402378935185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45981.402378935185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45981.402378935185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45981.402378935185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45981.402378935185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45981.402378935185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45981.402378935185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45981.402378935185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45981.402378935185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45981.402378935185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45981.402378935185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45981.402378935185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45981.402378935185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45981.402378935185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45981.402378935185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45981.402378935185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45981.402378935185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45981.402378935185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45981.402378935185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45981.402378935185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45981.402378935185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45981.402378935185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45981.402378935185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45981.402378935185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45981.402378935185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45981.402378935185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45981.402378935185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45981.402378935185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45981.402378935185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45981.402378935185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45981.402378935185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45981.402378935185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45981.402378935185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45981.402378935185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45981.402378935185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45981.402378935185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45981.402378935185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45981.402378935185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45981.402378935185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45981.402378935185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45981.402378935185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45981.402378935185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45981.402378935185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45981.402378935185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45981.402378935185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45981.402378935185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45981.402378935185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45981.402378935185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45981.402378935185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45981.402378935185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45981.402378935185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45981.402378935185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45981.402378935185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45981.402378935185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45981.402378935185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45981.402378935185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45981.402378935185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45981.402378935185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45981.402378935185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45981.402378935185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45981.402378935185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45981.402378935185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45981.402378935185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45981.402378935185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45981.402378935185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45981.402378935185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45981.402378935185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45981.402378935185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45981.402378935185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45981.402378935185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45981.402378935185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45981.402378935185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45981.402378935185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45981.402378935185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45981.402378935185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45981.402378935185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45981.402378935185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45981.402378935185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45981.402378935185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45981.402378935185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45981.402378935185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45981.402378935185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45981.402378935185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45981.402378935185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45981.402378935185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45981.402378935185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45981.402378935185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45981.402378935185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45981.402378935185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45981.402378935185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45981.402378935185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45981.402378935185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45981.402378935185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45981.402378935185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45981.402378935185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45981.402378935185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45981.402378935185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45981.402378935185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45981.402378935185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45981.402378935185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45981.402378935185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45981.402378935185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45981.402378935185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45981.402378935185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45981.402378935185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45981.402378935185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45981.402378935185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45981.402378935185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45981.402378935185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45981.402378935185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45981.402378935185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45981.402378935185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45981.402378935185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45981.402378935185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45981.402378935185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45981.402378935185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45981.402378935185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45981.402378935185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45981.402378935185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45981.402378935185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45981.402378935185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45981.402378935185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45981.402378935185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45981.402378935185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45981.402378935185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45981.402378935185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45981.402378935185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45981.402378935185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45981.402378935185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45981.402378935185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45981.402378935185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45981.402378935185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45981.402378935185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45981.402378935185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45981.402378935185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45981.402378935185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45981.402378935185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45981.402378935185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45981.402378935185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45981.402378935185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45981.402378935185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45981.402378935185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45981.402378935185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45981.402378935185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45981.402378935185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45981.402378935185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45981.402378935185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45981.402378935185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45981.402378935185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45981.402378935185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45981.402378935185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45981.402378935185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45981.402378935185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45981.402378935185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45981.402378935185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45981.402378935185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45981.402378935185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45981.402378935185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45981.402378935185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45981.402378935185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45981.402378935185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45981.402378935185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45981.402378935185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45981.402378935185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45981.402378935185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45981.402378935185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45981.402378935185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45981.402378935185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45981.402378935185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45981.402378935185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45981.402378935185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45981.402378935185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45981.402378935185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45981.402378935185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45981.402378935185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45981.402378935185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45981.402378935185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45981.402378935185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45981.402378935185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45981.402378935185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45981.402378935185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45981.402378935185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45981.402378935185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45981.402378935185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45981.402378935185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45981.402378935185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45981.402378935185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45981.402378935185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45981.402378935185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45981.402378935185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45981.402378935185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45981.402378935185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45981.402378935185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45981.402378935185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45981.402378935185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45981.402378935185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45981.402378935185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45981.402378935185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45981.402378935185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45981.402378935185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45981.402378935185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45981.402378935185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45981.402378935185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45981.402378935185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45981.402378935185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45981.402378935185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45981.402378935185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45981.402378935185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45981.402378935185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45981.402378935185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45981.402378935185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45981.402378935185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45981.402378935185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45981.402378935185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45981.402378935185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45981.402378935185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45981.402378935185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45981.402378935185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45981.402378935185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45981.402378935185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45981.402378935185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45981.402378935185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45981.402378935185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45981.402378935185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45981.402378935185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45981.402378935185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45981.402378935185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45981.402378935185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45981.402378935185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45981.402378935185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45981.402378935185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45981.402378935185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45981.402378935185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45981.402378935185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45981.402378935185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45981.402378935185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45981.402378935185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45981.402378935185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45981.402378935185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45981.402378935185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45981.402378935185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45981.402378935185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45981.402378935185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45981.402378935185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45981.402378935185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45981.402378935185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45981.402378935185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45981.402378935185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45981.402378935185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45981.402378935185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45981.402378935185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45981.402378935185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45981.402378935185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45981.402378935185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45981.402378935185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45981.402378935185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45981.402378935185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45981.402378935185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45981.402378935185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45981.402378935185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45981.402378935185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45981.402378935185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45981.402378935185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45981.402378935185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45981.402378935185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45981.402378935185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45981.402378935185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45981.402378935185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45981.402378935185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45981.402378935185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45981.402378935185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45981.402378935185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45981.402378935185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45981.402378935185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45981.402378935185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45981.402378935185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45981.402378935185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45981.402378935185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45981.402378935185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45981.402378935185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45981.402378935185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45981.402378935185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45981.402378935185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45981.402378935185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45981.402378935185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45981.402378935185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45981.402378935185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45981.402378935185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45981.402378935185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45981.402378935185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45981.402378935185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45981.402378935185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45981.402378935185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45981.402378935185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45981.402378935185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45981.402378935185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45981.402378935185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45981.402378935185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45981.402378935185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45981.402378935185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45981.402378935185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45981.402378935185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45981.402378935185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45981.402378935185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45981.402378935185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45981.402378935185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45981.402378935185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45981.402378935185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45981.402378935185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45981.402378935185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45981.402378935185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45981.402378935185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45981.402378935185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45981.402378935185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45981.402378935185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45981.402378935185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45981.402378935185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45981.402378935185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45981.402378935185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45981.402378935185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45981.402378935185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45981.402378935185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45981.402378935185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45981.402378935185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45981.402378935185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45981.402378935185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45981.402378935185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45981.402378935185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277.92166134258878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45981.402378935185</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8.9948379631096032E-2</v>
      </c>
      <c r="H4" s="95">
        <v>45981.292361111111</v>
      </c>
      <c r="I4" s="113" t="str">
        <f>IFERROR(VLOOKUP(D4,DB!A:F,6,0),"")</f>
        <v>SCECO</v>
      </c>
      <c r="J4" s="113" t="str">
        <f>IFERROR(VLOOKUP(D4,DB!A:G,7,0),"")</f>
        <v>Dead</v>
      </c>
      <c r="K4" s="97" t="s">
        <v>39121</v>
      </c>
      <c r="L4" s="91" t="str">
        <f>IFERROR(VLOOKUP(D4,DB!A:I,9,0),"")</f>
        <v>Latis</v>
      </c>
    </row>
    <row r="5" spans="1:16" ht="15" customHeight="1">
      <c r="A5" s="113" t="s">
        <v>39122</v>
      </c>
      <c r="B5" s="113" t="str">
        <f>IFERROR(VLOOKUP(D5,DB!A:K,11,0),"")</f>
        <v>R4</v>
      </c>
      <c r="C5" s="93">
        <v>5</v>
      </c>
      <c r="D5" s="91" t="s">
        <v>35161</v>
      </c>
      <c r="E5" s="94" t="s">
        <v>39021</v>
      </c>
      <c r="F5" s="95">
        <v>45981.389340277776</v>
      </c>
      <c r="G5" s="96">
        <f t="shared" ca="1" si="0"/>
        <v>1.3038657409197185E-2</v>
      </c>
      <c r="H5" s="95">
        <v>45981.381099537037</v>
      </c>
      <c r="I5" s="113" t="str">
        <f>IFERROR(VLOOKUP(D5,DB!A:F,6,0),"")</f>
        <v>SCECO+STB</v>
      </c>
      <c r="J5" s="113" t="str">
        <f>IFERROR(VLOOKUP(D5,DB!A:G,7,0),"")</f>
        <v>Weak</v>
      </c>
      <c r="K5" s="97" t="s">
        <v>39123</v>
      </c>
      <c r="L5" s="91" t="str">
        <f>IFERROR(VLOOKUP(D5,DB!A:I,9,0),"")</f>
        <v>Latis</v>
      </c>
    </row>
    <row r="6" spans="1:16" ht="15" customHeight="1">
      <c r="A6" s="113"/>
      <c r="B6" s="113" t="str">
        <f>IFERROR(VLOOKUP(D6,DB!A:K,11,0),"")</f>
        <v/>
      </c>
      <c r="C6" s="93"/>
      <c r="D6" s="91"/>
      <c r="E6" s="94"/>
      <c r="F6" s="95"/>
      <c r="G6" s="96">
        <f t="shared" ca="1" si="0"/>
        <v>45981.402378935185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45981.402378935185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45981.402378935185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45981.402378935185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45981.402378935185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45981.402378935185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45981.402378935185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45981.402378935185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45981.402378935185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45981.402378935185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45981.402378935185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45981.402378935185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45981.402378935185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45981.402378935185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45981.402378935185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45981.402378935185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45981.402378935185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45981.402378935185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45981.402378935185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45981.402378935185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45981.402378935185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45981.402378935185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45981.402378935185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45981.402378935185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45981.402378935185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45981.402378935185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45981.402378935185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45981.402378935185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45981.402378935185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45981.402378935185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45981.402378935185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45981.402378935185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45981.402378935185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45981.402378935185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45981.402378935185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45981.402378935185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45981.402378935185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45981.402378935185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45981.402378935185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45981.402378935185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45981.402378935185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45981.402378935185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45981.402378935185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45981.402378935185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45981.402378935185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45981.402378935185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45981.402378935185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45981.402378935185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45981.402378935185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45981.402378935185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45981.402378935185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45981.402378935185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45981.402378935185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45981.402378935185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45981.402378935185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45981.402378935185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45981.402378935185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45981.402378935185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45981.402378935185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45981.402378935185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45981.402378935185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45981.402378935185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45981.402378935185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45981.402378935185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45981.402378935185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45981.402378935185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45981.402378935185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45981.402378935185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45981.402378935185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45981.402378935185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45981.402378935185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45981.402378935185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45981.402378935185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45981.402378935185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45981.402378935185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45981.402378935185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45981.402378935185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45981.402378935185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45981.402378935185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45981.402378935185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45981.402378935185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45981.402378935185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45981.402378935185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45981.402378935185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45981.402378935185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45981.402378935185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45981.402378935185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45981.402378935185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45981.402378935185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45981.402378935185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45981.402378935185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45981.402378935185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45981.402378935185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45981.402378935185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45981.402378935185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45981.402378935185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45981.402378935185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45981.402378935185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45981.402378935185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45981.402378935185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45981.402378935185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45981.402378935185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45981.402378935185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45981.402378935185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45981.402378935185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45981.402378935185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45981.402378935185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45981.402378935185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45981.402378935185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45981.402378935185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45981.402378935185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45981.402378935185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45981.402378935185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45981.402378935185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45981.402378935185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45981.402378935185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45981.402378935185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45981.402378935185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45981.402378935185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45981.402378935185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45981.402378935185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45981.402378935185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45981.402378935185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45981.402378935185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45981.402378935185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45981.402378935185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45981.402378935185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45981.402378935185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45981.402378935185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45981.402378935185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45981.402378935185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45981.402378935185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45981.402378935185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45981.402378935185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45981.402378935185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45981.402378935185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45981.402378935185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45981.402378935185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45981.402378935185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45981.402378935185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45981.402378935185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45981.402378935185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45981.402378935185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45981.402378935185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45981.402378935185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45981.402378935185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45981.402378935185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45981.402378935185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45981.402378935185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45981.402378935185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45981.402378935185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45981.402378935185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45981.402378935185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45981.402378935185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45981.402378935185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45981.402378935185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45981.402378935185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45981.402378935185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45981.402378935185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45981.402378935185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45981.402378935185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45981.402378935185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45981.402378935185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45981.402378935185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45981.402378935185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45981.402378935185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45981.402378935185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45981.402378935185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45981.402378935185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45981.402378935185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45981.402378935185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45981.402378935185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45981.402378935185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45981.402378935185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45981.402378935185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45981.402378935185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45981.402378935185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45981.402378935185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45981.402378935185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45981.402378935185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45981.402378935185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45981.402378935185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45981.402378935185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45981.402378935185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45981.402378935185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45981.402378935185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45981.402378935185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45981.402378935185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45981.402378935185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45981.402378935185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45981.402378935185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45981.402378935185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45981.402378935185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45981.402378935185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45981.402378935185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45981.402378935185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45981.402378935185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45981.402378935185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45981.402378935185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45981.402378935185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45981.402378935185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45981.402378935185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45981.402378935185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45981.402378935185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45981.402378935185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45981.402378935185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45981.402378935185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45981.402378935185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45981.402378935185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45981.402378935185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45981.402378935185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45981.402378935185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45981.402378935185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45981.402378935185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45981.402378935185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45981.402378935185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45981.402378935185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45981.402378935185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45981.402378935185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45981.402378935185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45981.402378935185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45981.402378935185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45981.402378935185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45981.402378935185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45981.402378935185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45981.402378935185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45981.402378935185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45981.402378935185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45981.402378935185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45981.402378935185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45981.402378935185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45981.402378935185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45981.402378935185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45981.402378935185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45981.402378935185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45981.402378935185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45981.402378935185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45981.402378935185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45981.402378935185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45981.402378935185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45981.402378935185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45981.402378935185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45981.402378935185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45981.402378935185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45981.402378935185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45981.402378935185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45981.402378935185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45981.402378935185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45981.402378935185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45981.402378935185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45981.402378935185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45981.402378935185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45981.402378935185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45981.402378935185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45981.402378935185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45981.402378935185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45981.402378935185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45981.402378935185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45981.402378935185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45981.402378935185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45981.402378935185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45981.402378935185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45981.402378935185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45981.402378935185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45981.402378935185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45981.402378935185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45981.402378935185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45981.402378935185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45981.402378935185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45981.402378935185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45981.402378935185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45981.402378935185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45981.402378935185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45981.402378935185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45981.402378935185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45981.402378935185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45981.402378935185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45981.402378935185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45981.402378935185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45981.402378935185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45981.402378935185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45981.402378935185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45981.402378935185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45981.402378935185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45981.402378935185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45981.402378935185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45981.402378935185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45981.402378935185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45981.402378935185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45981.402378935185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45981.402378935185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45981.402378935185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45981.402378935185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45981.402378935185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45981.402378935185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45981.402378935185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45981.402378935185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45981.402378935185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45981.402378935185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45981.402378935185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45981.402378935185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45981.402378935185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45981.402378935185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45981.402378935185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45981.402378935185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45981.402378935185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45981.402378935185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45981.402378935185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45981.402378935185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45981.402378935185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45981.402378935185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45981.402378935185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45981.402378935185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45981.402378935185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45981.402378935185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45981.402378935185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45981.402378935185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45981.402378935185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45981.402378935185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45981.402378935185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45981.402378935185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45981.402378935185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45981.402378935185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45981.402378935185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45981.402378935185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45981.402378935185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45981.402378935185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45981.402378935185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45981.402378935185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45981.402378935185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45981.402378935185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45981.402378935185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45981.402378935185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45981.402378935185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45981.402378935185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45981.402378935185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45981.402378935185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45981.402378935185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45981.402378935185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45981.402378935185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45981.402378935185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45981.402378935185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45981.402378935185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45981.402378935185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45981.402378935185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45981.402378935185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45981.402378935185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45981.402378935185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45981.402378935185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45981.402378935185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45981.402378935185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45981.402378935185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45981.402378935185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45981.402378935185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45981.402378935185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45981.402378935185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45981.402378935185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45981.402378935185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45981.402378935185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45981.402378935185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45981.402378935185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45981.402378935185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45981.402378935185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45981.402378935185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45981.402378935185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45981.402378935185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45981.402378935185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45981.402378935185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45981.402378935185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45981.402378935185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45981.402378935185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45981.402378935185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45981.402378935185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45981.402378935185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45981.402378935185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45981.402378935185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45981.402378935185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45981.402378935185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45981.402378935185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45981.402378935185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45981.402378935185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45981.402378935185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45981.402378935185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45981.402378935185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45981.402378935185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45981.402378935185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45981.402378935185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45981.402378935185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45981.402378935185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45981.402378935185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45981.402378935185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45981.402378935185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45981.402378935185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45981.402378935185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45981.402378935185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45981.402378935185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45981.402378935185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45981.402378935185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45981.402378935185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45981.402378935185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45981.402378935185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45981.402378935185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45981.402378935185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45981.402378935185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45981.402378935185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45981.402378935185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45981.402378935185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45981.402378935185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45981.402378935185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45981.402378935185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45981.402378935185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45981.402378935185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45981.402378935185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45981.402378935185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45981.402378935185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45981.402378935185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45981.402378935185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45981.402378935185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45981.402378935185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45981.402378935185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45981.402378935185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45981.402378935185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45981.402378935185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45981.402378935185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45981.402378935185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45981.402378935185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45981.402378935185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45981.402378935185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45981.402378935185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45981.402378935185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45981.402378935185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45981.402378935185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45981.402378935185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45981.402378935185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45981.402378935185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45981.402378935185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45981.402378935185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45981.402378935185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45981.402378935185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45981.402378935185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45981.402378935185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45981.402378935185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45981.402378935185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45981.402378935185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45981.402378935185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45981.402378935185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45981.402378935185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45981.402378935185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45981.402378935185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45981.402378935185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45981.402378935185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45981.402378935185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45981.402378935185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45981.402378935185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45981.402378935185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45981.402378935185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45981.402378935185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45981.402378935185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45981.402378935185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45981.402378935185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45981.402378935185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45981.402378935185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45981.402378935185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45981.402378935185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45981.402378935185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45981.402378935185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45981.402378935185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45981.402378935185</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89.570318749996659</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55.213501620368334</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32.741267824072565</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3.8875756944471505</v>
      </c>
      <c r="H5" s="128">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32197</v>
      </c>
      <c r="E6" s="109" t="s">
        <v>39104</v>
      </c>
      <c r="F6" s="128">
        <v>45981.328344907408</v>
      </c>
      <c r="G6" s="111">
        <f ca="1">IFERROR(NOW()-F6,"")</f>
        <v>7.403402777708834E-2</v>
      </c>
      <c r="H6" s="128">
        <v>45981.322337962964</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1</v>
      </c>
      <c r="D7" s="109" t="s">
        <v>36518</v>
      </c>
      <c r="E7" s="109" t="s">
        <v>39021</v>
      </c>
      <c r="F7" s="128">
        <v>45981.373298611114</v>
      </c>
      <c r="G7" s="111">
        <f ca="1">IFERROR(NOW()-F7,"")</f>
        <v>2.9080324071401265E-2</v>
      </c>
      <c r="H7" s="128">
        <v>45981.360798611109</v>
      </c>
      <c r="I7" s="109" t="str">
        <f>IFERROR(VLOOKUP(D7,DB!A:F,6,0),"")</f>
        <v>SCECO</v>
      </c>
      <c r="J7" s="109" t="str">
        <f>IFERROR(VLOOKUP(D7,DB!A:G,7,0),"")</f>
        <v>Dead</v>
      </c>
      <c r="K7" s="109" t="s">
        <v>39135</v>
      </c>
      <c r="L7" s="109" t="str">
        <f>IFERROR(VLOOKUP(D7,DB!A:I,9,0),"")</f>
        <v>Latis</v>
      </c>
    </row>
    <row r="8" spans="1:13">
      <c r="A8" s="109"/>
      <c r="B8" s="109" t="str">
        <f>IFERROR(VLOOKUP(D8,DB!A:K,11,0),"")</f>
        <v/>
      </c>
      <c r="C8" s="109"/>
      <c r="D8"/>
      <c r="E8" s="109"/>
      <c r="F8" s="109"/>
      <c r="G8" s="111">
        <f ca="1">IFERROR(NOW()-F8,"")</f>
        <v>45981.402378935185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45981.402378935185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45981.402378935185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45981.402378935185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45981.402378935185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45981.402378935185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45981.402378935185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45981.402378935185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45981.402378935185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45981.402378935185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45981.402378935185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45981.402378935185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45981.402378935185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45981.402378935185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45981.402378935185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45981.402378935185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45981.402378935185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45981.402378935185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45981.402378935185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45981.402378935185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45981.402378935185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45981.402378935185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45981.402378935185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45981.402378935185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45981.402378935185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45981.402378935185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45981.402378935185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45981.402378935185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45981.402378935185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45981.402378935185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45981.402378935185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45981.402378935185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45981.402378935185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45981.402378935185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45981.402378935185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45981.402378935185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45981.402378935185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45981.402378935185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45981.402378935185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45981.402378935185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45981.402378935185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45981.402378935185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45981.402378935185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45981.402378935185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45981.402378935185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45981.402378935185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45981.402378935185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45981.402378935185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45981.402378935185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45981.402378935185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45981.402378935185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45981.402378935185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45981.402378935185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45981.402378935185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45981.402378935185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45981.402378935185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45981.402378935185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45981.402378935185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45981.402378935185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45981.402378935185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45981.402378935185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45981.402378935185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45981.402378935185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45981.402378935185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45981.402378935185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45981.402378935185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45981.402378935185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45981.402378935185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45981.402378935185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45981.402378935185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45981.402378935185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45981.402378935185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45981.402378935185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45981.402378935185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45981.402378935185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45981.402378935185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45981.402378935185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45981.402378935185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45981.402378935185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45981.402378935185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45981.402378935185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45981.402378935185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45981.402378935185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45981.402378935185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45981.402378935185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45981.402378935185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45981.402378935185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45981.402378935185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45981.402378935185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45981.402378935185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45981.402378935185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45981.402378935185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45981.402378935185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45981.402378935185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45981.402378935185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45981.402378935185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45981.402378935185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45981.402378935185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45981.402378935185</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45981.402378935185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45981.402378935185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45981.402378935185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45981.402378935185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45981.402378935185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45981.402378935185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45981.402378935185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45981.402378935185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45981.402378935185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45981.402378935185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45981.402378935185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45981.402378935185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45981.402378935185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45981.402378935185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45981.402378935185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45981.402378935185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45981.402378935185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45981.402378935185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45981.402378935185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45981.402378935185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45981.402378935185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45981.402378935185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45981.402378935185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45981.402378935185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45981.402378935185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45981.402378935185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45981.402378935185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45981.402378935185</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45981.402378935185</v>
      </c>
      <c r="H2" s="121">
        <v>45981.300902777781</v>
      </c>
      <c r="I2" s="119" t="str">
        <f>IFERROR(VLOOKUP(D2,DB!A:F,6,0),"")</f>
        <v>SCECO</v>
      </c>
      <c r="J2" s="119" t="str">
        <f>IFERROR(VLOOKUP(D2,DB!A:G,7,0),"")</f>
        <v>Vandalized</v>
      </c>
      <c r="K2" s="122" t="s">
        <v>39136</v>
      </c>
      <c r="L2" s="123" t="str">
        <f>IFERROR(VLOOKUP(D2,DB!A:I,9,0),"")</f>
        <v>Latis</v>
      </c>
    </row>
    <row r="3" spans="1:16382" ht="31.5" customHeight="1">
      <c r="A3" s="118" t="s">
        <v>39118</v>
      </c>
      <c r="B3" s="119" t="str">
        <f>IFERROR(VLOOKUP(D3,DB!A:K,11,0),"")</f>
        <v>R6</v>
      </c>
      <c r="C3" s="120">
        <v>1</v>
      </c>
      <c r="D3" s="119" t="s">
        <v>36448</v>
      </c>
      <c r="E3" s="109"/>
      <c r="F3" s="121"/>
      <c r="G3" s="104">
        <f t="shared" ca="1" si="0"/>
        <v>45981.402378935185</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45981.402378935185</v>
      </c>
      <c r="H4" s="121">
        <v>45981.34988425926</v>
      </c>
      <c r="I4" s="119" t="str">
        <f>IFERROR(VLOOKUP(D4,DB!A:F,6,0),"")</f>
        <v>SCECO</v>
      </c>
      <c r="J4" s="119" t="str">
        <f>IFERROR(VLOOKUP(D4,DB!A:G,7,0),"")</f>
        <v>Dead+No BB Design</v>
      </c>
      <c r="K4" s="122" t="s">
        <v>39137</v>
      </c>
      <c r="L4" s="123" t="str">
        <f>IFERROR(VLOOKUP(D4,DB!A:I,9,0),"")</f>
        <v>Latis</v>
      </c>
    </row>
    <row r="5" spans="1:16382" ht="31.5" customHeight="1">
      <c r="A5" s="118"/>
      <c r="B5" s="119" t="str">
        <f>IFERROR(VLOOKUP(D5,DB!A:K,11,0),"")</f>
        <v/>
      </c>
      <c r="C5" s="120"/>
      <c r="D5" s="119"/>
      <c r="E5" s="109"/>
      <c r="F5" s="121"/>
      <c r="G5" s="104">
        <f t="shared" ca="1" si="0"/>
        <v>45981.402378935185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45981.402378935185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45981.402378935185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45981.402378935185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45981.402378935185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45981.402378935185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45981.402378935185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45981.402378935185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45981.402378935185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45981.402378935185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45981.402378935185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45981.402378935185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45981.402378935185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45981.402378935185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45981.402378935185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45981.402378935185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45981.402378935185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45981.402378935185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45981.402378935185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45981.402378935185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45981.402378935185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45981.402378935185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45981.402378935185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45981.402378935185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45981.402378935185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45981.402378935185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45981.402378935185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45981.402378935185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45981.402378935185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45981.402378935185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45981.402378935185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45981.402378935185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45981.402378935185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45981.402378935185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45981.402378935185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45981.402378935185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45981.402378935185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45981.402378935185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45981.402378935185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45981.402378935185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45981.402378935185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45981.402378935185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45981.402378935185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45981.402378935185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45981.402378935185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45981.402378935185</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