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07" documentId="120_S{2AC9BD13-BADA-5192-A53E-5A8FF88502F6}" xr6:coauthVersionLast="47" xr6:coauthVersionMax="47" xr10:uidLastSave="{3D58E329-82EE-4585-A433-E108CDF48E9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<sst xmlns="http://schemas.openxmlformats.org/spreadsheetml/2006/main" count="180274" uniqueCount="39122">
  <si>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</si>
  <si>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</si>
  <si>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</si>
  <si>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</si>
  <si>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</si>
  <si>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</si>
  <si>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</si>
  <si>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</si>
  <si>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</si>
  <si>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</si>
  <si>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</si>
  <si>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</si>
  <si>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</si>
  <si>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</si>
  <si>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</si>
  <si>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</si>
  <si>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</si>
  <si>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</si>
  <si>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</si>
  <si>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</si>
  <si>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</si>
  <si>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</si>
  <si>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</si>
  <si>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</si>
  <si>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</si>
  <si>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</si>
  <si>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</si>
  <si>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</si>
  <si>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</si>
  <si>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</si>
  <si>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</si>
  <si>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</si>
  <si>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</si>
  <si>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</si>
  <si>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</si>
  <si>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</si>
  <si>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</si>
  <si>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</si>
  <si>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</si>
  <si>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</si>
  <si>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</si>
  <si>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</si>
  <si>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</si>
  <si>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</si>
  <si>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</si>
  <si>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</si>
  <si>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</si>
  <si>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</si>
  <si>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</si>
  <si>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</si>
  <si>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</si>
  <si>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</si>
  <si>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</si>
  <si>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</si>
  <si>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</si>
  <si>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</si>
  <si>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</si>
  <si>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</si>
  <si>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</si>
  <si>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</si>
  <si>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</si>
  <si>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</si>
  <si>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</si>
  <si>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</si>
  <si>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</si>
  <si>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</si>
  <si>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</si>
  <si>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</si>
  <si>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</si>
  <si>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</si>
  <si>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</si>
  <si>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</si>
  <si>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</si>
  <si>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</si>
  <si>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</si>
  <si>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</si>
  <si>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</si>
  <si>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</si>
  <si>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</si>
  <si>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</si>
  <si>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</si>
  <si>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</si>
  <si>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</si>
  <si>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</si>
  <si>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</si>
  <si>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</si>
  <si>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</si>
  <si>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</si>
  <si>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</si>
  <si>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</si>
  <si>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</si>
  <si>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</si>
  <si>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</si>
  <si>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</si>
  <si>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</si>
  <si>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</si>
  <si>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</si>
  <si>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</si>
  <si>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</si>
  <si>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</si>
  <si>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</si>
  <si>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</si>
  <si>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</si>
  <si>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</si>
  <si>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</si>
  <si>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</si>
  <si>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</si>
  <si>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</si>
  <si>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</si>
  <si>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</si>
  <si>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</si>
  <si>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</si>
  <si>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</si>
  <si>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</si>
  <si>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</si>
  <si>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</si>
  <si>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</si>
  <si>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</si>
  <si>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</si>
  <si>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</si>
  <si>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</si>
  <si>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</si>
  <si>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</si>
  <si>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</si>
  <si>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</si>
  <si>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</si>
  <si>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</si>
  <si>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</si>
  <si>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</si>
  <si>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</si>
  <si>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</si>
  <si>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</si>
  <si>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</si>
  <si>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</si>
  <si>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</si>
  <si>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</si>
  <si>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</si>
  <si>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</si>
  <si>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</si>
  <si>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</si>
  <si>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</si>
  <si>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</si>
  <si>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</si>
  <si>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</si>
  <si>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</si>
  <si>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</si>
  <si>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</si>
  <si>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</si>
  <si>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</si>
  <si>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</si>
  <si>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</si>
  <si>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</si>
  <si>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</si>
  <si>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</si>
  <si>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</si>
  <si>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</si>
  <si>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</si>
  <si>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</si>
  <si>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</si>
  <si>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</si>
  <si>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</si>
  <si>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</si>
  <si>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</si>
  <si>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</si>
  <si>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</si>
  <si>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</si>
  <si>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</si>
  <si>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</si>
  <si>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</si>
  <si>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</si>
  <si>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</si>
  <si>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</si>
  <si>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</si>
  <si>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</si>
  <si>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</si>
  <si>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</si>
  <si>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</si>
  <si>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</si>
  <si>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</si>
  <si>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</si>
  <si>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</si>
  <si>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</si>
  <si>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</si>
  <si>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</si>
  <si>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</si>
  <si>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</si>
  <si>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</si>
  <si>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</si>
  <si>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</si>
  <si>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</si>
  <si>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</si>
  <si>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</si>
  <si>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</si>
  <si>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</si>
  <si>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</si>
  <si>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</si>
  <si>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</si>
  <si>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</si>
  <si>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</si>
  <si>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</si>
  <si>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</si>
  <si>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</si>
  <si>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</si>
  <si>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</si>
  <si>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</si>
  <si>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</si>
  <si>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</si>
  <si>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</si>
  <si>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</si>
  <si>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</si>
  <si>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</si>
  <si>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</si>
  <si>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</si>
  <si>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</si>
  <si>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</si>
  <si>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</si>
  <si>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</si>
  <si>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</si>
  <si>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</si>
  <si>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</si>
  <si>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</si>
  <si>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</si>
  <si>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</si>
  <si>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</si>
  <si>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</si>
  <si>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</si>
  <si>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</si>
  <si>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</si>
  <si>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</si>
  <si>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</si>
  <si>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</si>
  <si>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</si>
  <si>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</si>
  <si>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</si>
  <si>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</si>
  <si>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</si>
  <si>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</si>
  <si>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</si>
  <si>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</si>
  <si>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</si>
  <si>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</si>
  <si>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</si>
  <si>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</si>
  <si>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</si>
  <si>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</si>
  <si>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</si>
  <si>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</si>
  <si>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</si>
  <si>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</si>
  <si>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</si>
  <si>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</si>
  <si>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</si>
  <si>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</si>
  <si>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</si>
  <si>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</si>
  <si>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</si>
  <si>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</si>
  <si>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</si>
  <si>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</si>
  <si>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</si>
  <si>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</si>
  <si>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</si>
  <si>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</si>
  <si>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</si>
  <si>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</si>
  <si>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</si>
  <si>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</si>
  <si>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</si>
  <si>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</si>
  <si>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</si>
  <si>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</si>
  <si>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</si>
  <si>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</si>
  <si>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</si>
  <si>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</si>
  <si>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</si>
  <si>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</si>
  <si>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</si>
  <si>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</si>
  <si>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</si>
  <si>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</si>
  <si>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</si>
  <si>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</si>
  <si>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</si>
  <si>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</si>
  <si>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</si>
  <si>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</si>
  <si>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</si>
  <si>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</si>
  <si>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</si>
  <si>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</si>
  <si>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</si>
  <si>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</si>
  <si>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</si>
  <si>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</si>
  <si>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</si>
  <si>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</si>
  <si>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</si>
  <si>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</si>
  <si>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</si>
  <si>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</si>
  <si>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</si>
  <si>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</si>
  <si>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</si>
  <si>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</si>
  <si>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</si>
  <si>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</si>
  <si>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</si>
  <si>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</si>
  <si>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</si>
  <si>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</si>
  <si>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</si>
  <si>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</si>
  <si>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</si>
  <si>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</si>
  <si>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</si>
  <si>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</si>
  <si>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</si>
  <si>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</si>
  <si>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</si>
  <si>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</si>
  <si>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</si>
  <si>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</si>
  <si>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</si>
  <si>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</si>
  <si>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</si>
  <si>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</si>
  <si>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</si>
  <si>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</si>
  <si>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</si>
  <si>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</si>
  <si>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</si>
  <si>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</si>
  <si>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</si>
  <si>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</si>
  <si>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</si>
  <si>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</si>
  <si>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</si>
  <si>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</si>
  <si>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</si>
  <si>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</si>
  <si>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</si>
  <si>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</si>
  <si>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</si>
  <si>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</si>
  <si>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</si>
  <si>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</si>
  <si>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</si>
  <si>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</si>
  <si>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</si>
  <si>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</si>
  <si>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</si>
  <si>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</si>
  <si>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</si>
  <si>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</si>
  <si>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</si>
  <si>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</si>
  <si>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</si>
  <si>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</si>
  <si>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</si>
  <si>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</si>
  <si>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</si>
  <si>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</si>
  <si>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</si>
  <si>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</si>
  <si>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</si>
  <si>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</si>
  <si>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</si>
  <si>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</si>
  <si>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</si>
  <si>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</si>
  <si>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</si>
  <si>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</si>
  <si>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</si>
  <si>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</si>
  <si>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</si>
  <si>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</si>
  <si>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</si>
  <si>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</si>
  <si>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</si>
  <si>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</si>
  <si>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</si>
  <si>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</si>
  <si>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</si>
  <si>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</si>
  <si>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</si>
  <si>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</si>
  <si>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</si>
  <si>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</si>
  <si>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</si>
  <si>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</si>
  <si>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</si>
  <si>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</si>
  <si>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</si>
  <si>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</si>
  <si>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</si>
  <si>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</si>
  <si>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</si>
  <si>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</si>
  <si>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</si>
  <si>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</si>
  <si>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</si>
  <si>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</si>
  <si>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</si>
  <si>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</si>
  <si>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</si>
  <si>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</si>
  <si>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</si>
  <si>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</si>
  <si>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</si>
  <si>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</si>
  <si>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</si>
  <si>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</si>
  <si>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</si>
  <si>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</si>
  <si>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</si>
  <si>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</si>
  <si>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</si>
  <si>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</si>
  <si>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</si>
  <si>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</si>
  <si>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</si>
  <si>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</si>
  <si>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</si>
  <si>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</si>
  <si>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</si>
  <si>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</si>
  <si>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</si>
  <si>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</si>
  <si>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</si>
  <si>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</si>
  <si>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</si>
  <si>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</si>
  <si>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</si>
  <si>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</si>
  <si>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</si>
  <si>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</si>
  <si>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</si>
  <si>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</si>
  <si>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</si>
  <si>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</si>
  <si>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</si>
  <si>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</si>
  <si>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</si>
  <si>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</si>
  <si>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</si>
  <si>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</si>
  <si>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</si>
  <si>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</si>
  <si>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</si>
  <si>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</si>
  <si>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</si>
  <si>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</si>
  <si>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</si>
  <si>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</si>
  <si>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</si>
  <si>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</si>
  <si>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</si>
  <si>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</si>
  <si>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</si>
  <si>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</si>
  <si>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</si>
  <si>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</si>
  <si>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</si>
  <si>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</si>
  <si>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</si>
  <si>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</si>
  <si>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</si>
  <si>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</si>
  <si>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</si>
  <si>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</si>
  <si>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</si>
  <si>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</si>
  <si>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</si>
  <si>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</si>
  <si>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</si>
  <si>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</si>
  <si>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</si>
  <si>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</si>
  <si>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</si>
  <si>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</si>
  <si>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</si>
  <si>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</si>
  <si>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</si>
  <si>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</si>
  <si>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</si>
  <si>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</si>
  <si>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</si>
  <si>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</si>
  <si>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</si>
  <si>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</si>
  <si>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</si>
  <si>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</si>
  <si>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</si>
  <si>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</si>
  <si>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</si>
  <si>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</si>
  <si>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</si>
  <si>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</si>
  <si>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</si>
  <si>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</si>
  <si>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</si>
  <si>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</si>
  <si>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</si>
  <si>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</si>
  <si>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</si>
  <si>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</si>
  <si>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</si>
  <si>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</si>
  <si>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</si>
  <si>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</si>
  <si>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</si>
  <si>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</si>
  <si>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</si>
  <si>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</si>
  <si>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</si>
  <si>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</si>
  <si>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</si>
  <si>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</si>
  <si>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</si>
  <si>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</si>
  <si>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</si>
  <si>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</si>
  <si>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</si>
  <si>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</si>
  <si>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</si>
  <si>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</si>
  <si>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</si>
  <si>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</si>
  <si>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</si>
  <si>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</si>
  <si>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</si>
  <si>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</si>
  <si>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</si>
  <si>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</si>
  <si>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</si>
  <si>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</si>
  <si>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</si>
  <si>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</si>
  <si>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</si>
  <si>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</si>
  <si>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</si>
  <si>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</si>
  <si>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</si>
  <si>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</si>
  <si>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</si>
  <si>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</si>
  <si>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</si>
  <si>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</si>
  <si>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</si>
  <si>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</si>
  <si>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</si>
  <si>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</si>
  <si>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</si>
  <si>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</si>
  <si>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</si>
  <si>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</si>
  <si>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</si>
  <si>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</si>
  <si>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</si>
  <si>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</si>
  <si>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</si>
  <si>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</si>
  <si>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</si>
  <si>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</si>
  <si>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</si>
  <si>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</si>
  <si>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</si>
  <si>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</si>
  <si>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</si>
  <si>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</si>
  <si>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</si>
  <si>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</si>
  <si>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</si>
  <si>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</si>
  <si>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</si>
  <si>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</si>
  <si>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</si>
  <si>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</si>
  <si>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</si>
  <si>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</si>
  <si>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</si>
  <si>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</si>
  <si>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</si>
  <si>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</si>
  <si>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</si>
  <si>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</si>
  <si>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</si>
  <si>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</si>
  <si>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</si>
  <si>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</si>
  <si>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</si>
  <si>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</si>
  <si>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</si>
  <si>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</si>
  <si>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</si>
  <si>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</si>
  <si>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</si>
  <si>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</si>
  <si>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</si>
  <si>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</si>
  <si>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</si>
  <si>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</si>
  <si>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</si>
  <si>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</si>
  <si>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</si>
  <si>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</si>
  <si>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</si>
  <si>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</si>
  <si>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</si>
  <si>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</si>
  <si>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</si>
  <si>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</si>
  <si>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</si>
  <si>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</si>
  <si>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</si>
  <si>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</si>
  <si>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</si>
  <si>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</si>
  <si>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</si>
  <si>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</si>
  <si>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</si>
  <si>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</si>
  <si>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</si>
  <si>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</si>
  <si>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</si>
  <si>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</si>
  <si>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</si>
  <si>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</si>
  <si>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</si>
  <si>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</si>
  <si>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</si>
  <si>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</si>
  <si>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</si>
  <si>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</si>
  <si>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</si>
  <si>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</si>
  <si>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</si>
  <si>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</si>
  <si>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</si>
  <si>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</si>
  <si>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</si>
  <si>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</si>
  <si>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</si>
  <si>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</si>
  <si>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</si>
  <si>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</si>
  <si>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</si>
  <si>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</si>
  <si>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</si>
  <si>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</si>
  <si>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</si>
  <si>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</si>
  <si>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</si>
  <si>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</si>
  <si>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</si>
  <si>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</si>
  <si>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</si>
  <si>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</si>
  <si>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</si>
  <si>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</si>
  <si>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</si>
  <si>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</si>
  <si>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</si>
  <si>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</si>
  <si>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</si>
  <si>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</si>
  <si>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</si>
  <si>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</si>
  <si>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</si>
  <si>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</si>
  <si>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</si>
  <si>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</si>
  <si>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</si>
  <si>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</si>
  <si>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</si>
  <si>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</si>
  <si>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</si>
  <si>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</si>
  <si>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</si>
  <si>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</si>
  <si>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</si>
  <si>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</si>
  <si>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</si>
  <si>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</si>
  <si>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</si>
  <si>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</si>
  <si>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</si>
  <si>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</si>
  <si>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</si>
  <si>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</si>
  <si>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</si>
  <si>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</si>
  <si>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</si>
  <si>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</si>
  <si>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</si>
  <si>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</si>
  <si>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</si>
  <si>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</si>
  <si>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</si>
  <si>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</si>
  <si>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</si>
  <si>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</si>
  <si>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</si>
  <si>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</si>
  <si>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</si>
  <si>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</si>
  <si>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</si>
  <si>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</si>
  <si>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</si>
  <si>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</si>
  <si>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</si>
  <si>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</si>
  <si>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</si>
  <si>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</si>
  <si>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</si>
  <si>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</si>
  <si>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</si>
  <si>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</si>
  <si>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</si>
  <si>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</si>
  <si>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</si>
  <si>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</si>
  <si>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</si>
  <si>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</si>
  <si>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</si>
  <si>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</si>
  <si>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</si>
  <si>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</si>
  <si>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</si>
  <si>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</si>
  <si>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</si>
  <si>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</si>
  <si>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</si>
  <si>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</si>
  <si>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</si>
  <si>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</si>
  <si>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</si>
  <si>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</si>
  <si>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</si>
  <si>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</si>
  <si>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</si>
  <si>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</si>
  <si>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</si>
  <si>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</si>
  <si>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</si>
  <si>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</si>
  <si>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</si>
  <si>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</si>
  <si>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</si>
  <si>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</si>
  <si>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</si>
  <si>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</si>
  <si>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</si>
  <si>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</si>
  <si>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</si>
  <si>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</si>
  <si>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</si>
  <si>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</si>
  <si>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</si>
  <si>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</si>
  <si>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</si>
  <si>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</si>
  <si>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</si>
  <si>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</si>
  <si>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</si>
  <si>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</si>
  <si>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</si>
  <si>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</si>
  <si>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</si>
  <si>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</si>
  <si>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</si>
  <si>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</si>
  <si>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</si>
  <si>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</si>
  <si>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</si>
  <si>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</si>
  <si>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</si>
  <si>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</si>
  <si>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</si>
  <si>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</si>
  <si>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</si>
  <si>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</si>
  <si>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</si>
  <si>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</si>
  <si>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</si>
  <si>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</si>
  <si>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</si>
  <si>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</si>
  <si>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</si>
  <si>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</si>
  <si>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</si>
  <si>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</si>
  <si>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</si>
  <si>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</si>
  <si>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</si>
  <si>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</si>
  <si>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</si>
  <si>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</si>
  <si>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</si>
  <si>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</si>
  <si>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</si>
  <si>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</si>
  <si>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</si>
  <si>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</si>
  <si>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</si>
  <si>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</si>
  <si>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</si>
  <si>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</si>
  <si>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</si>
  <si>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</si>
  <si>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</si>
  <si>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</si>
  <si>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</si>
  <si>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</si>
  <si>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</si>
  <si>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</si>
  <si>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</si>
  <si>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</si>
  <si>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</si>
  <si>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</si>
  <si>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</si>
  <si>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</si>
  <si>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</si>
  <si>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</si>
  <si>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</si>
  <si>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</si>
  <si>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</si>
  <si>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</si>
  <si>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</si>
  <si>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</si>
  <si>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</si>
  <si>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</si>
  <si>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</si>
  <si>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</si>
  <si>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</si>
  <si>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</si>
  <si>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</si>
  <si>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</si>
  <si>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</si>
  <si>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</si>
  <si>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</si>
  <si>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</si>
  <si>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</si>
  <si>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</si>
  <si>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</si>
  <si>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</si>
  <si>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</si>
  <si>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</si>
  <si>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</si>
  <si>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</si>
  <si>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</si>
  <si>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</si>
  <si>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</si>
  <si>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</si>
  <si>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</si>
  <si>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</si>
  <si>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</si>
  <si>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</si>
  <si>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</si>
  <si>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</si>
  <si>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</si>
  <si>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</si>
  <si>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</si>
  <si>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</si>
  <si>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</si>
  <si>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</si>
  <si>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</si>
  <si>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</si>
  <si>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</si>
  <si>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</si>
  <si>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</si>
  <si>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</si>
  <si>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</si>
  <si>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</si>
  <si>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</si>
  <si>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</si>
  <si>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</si>
  <si>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</si>
  <si>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</si>
  <si>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</si>
  <si>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</si>
  <si>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</si>
  <si>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</si>
  <si>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</si>
  <si>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</si>
  <si>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</si>
  <si>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</si>
  <si>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</si>
  <si>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</si>
  <si>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</si>
  <si>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</si>
  <si>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</si>
  <si>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</si>
  <si>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</si>
  <si>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</si>
  <si>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</si>
  <si>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</si>
  <si>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</si>
  <si>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</si>
  <si>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</si>
  <si>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</si>
  <si>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</si>
  <si>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</si>
  <si>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</si>
  <si>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</si>
  <si>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</si>
  <si>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</si>
  <si>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</si>
  <si>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</si>
  <si>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</si>
  <si>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</si>
  <si>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</si>
  <si>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</si>
  <si>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</si>
  <si>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</si>
  <si>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</si>
  <si>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</si>
  <si>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</si>
  <si>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</si>
  <si>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</si>
  <si>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</si>
  <si>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</si>
  <si>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</si>
  <si>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</si>
  <si>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</si>
  <si>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</si>
  <si>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</si>
  <si>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</si>
  <si>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</si>
  <si>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</si>
  <si>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</si>
  <si>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</si>
  <si>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</si>
  <si>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</si>
  <si>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</si>
  <si>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</si>
  <si>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</si>
  <si>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</si>
  <si>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</si>
  <si>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</si>
  <si>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</si>
  <si>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</si>
  <si>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</si>
  <si>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</si>
  <si>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</si>
  <si>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</si>
  <si>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</si>
  <si>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</si>
  <si>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</si>
  <si>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</si>
  <si>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</si>
  <si>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</si>
  <si>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</si>
  <si>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</si>
  <si>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</si>
  <si>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</si>
  <si>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</si>
  <si>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</si>
  <si>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</si>
  <si>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</si>
  <si>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</si>
  <si>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</si>
  <si>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</si>
  <si>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</si>
  <si>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</si>
  <si>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</si>
  <si>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</si>
  <si>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</si>
  <si>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</si>
  <si>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</si>
  <si>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</si>
  <si>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</si>
  <si>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</si>
  <si>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</si>
  <si>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</si>
  <si>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</si>
  <si>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</si>
  <si>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</si>
  <si>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</si>
  <si>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</si>
  <si>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</si>
  <si>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</si>
  <si>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</si>
  <si>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</si>
  <si>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</si>
  <si>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</si>
  <si>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</si>
  <si>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</si>
  <si>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</si>
  <si>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</si>
  <si>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</si>
  <si>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</si>
  <si>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</si>
  <si>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</si>
  <si>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</si>
  <si>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</si>
  <si>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</si>
  <si>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</si>
  <si>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</si>
  <si>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</si>
  <si>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</si>
  <si>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</si>
  <si>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</si>
  <si>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</si>
  <si>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</si>
  <si>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</si>
  <si>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</si>
  <si>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</si>
  <si>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</si>
  <si>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</si>
  <si>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</si>
  <si>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</si>
  <si>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</si>
  <si>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</si>
  <si>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</si>
  <si>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</si>
  <si>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</si>
  <si>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</si>
  <si>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</si>
  <si>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</si>
  <si>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</si>
  <si>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</si>
  <si>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</si>
  <si>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</si>
  <si>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</si>
  <si>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</si>
  <si>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</si>
  <si>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</si>
  <si>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</si>
  <si>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</si>
  <si>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</si>
  <si>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</si>
  <si>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</si>
  <si>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</si>
  <si>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</si>
  <si>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</si>
  <si>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</si>
  <si>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</si>
  <si>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</si>
  <si>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</si>
  <si>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</si>
  <si>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</si>
  <si>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</si>
  <si>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</si>
  <si>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</si>
  <si>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</si>
  <si>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</si>
  <si>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</si>
  <si>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</si>
  <si>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</si>
  <si>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</si>
  <si>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</si>
  <si>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</si>
  <si>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</si>
  <si>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</si>
  <si>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</si>
  <si>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</si>
  <si>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</si>
  <si>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</si>
  <si>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</si>
  <si>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</si>
  <si>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</si>
  <si>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</si>
  <si>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</si>
  <si>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</si>
  <si>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</si>
  <si>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</si>
  <si>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</si>
  <si>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</si>
  <si>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</si>
  <si>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</si>
  <si>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</si>
  <si>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</si>
  <si>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</si>
  <si>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</si>
  <si>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</si>
  <si>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</si>
  <si>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</si>
  <si>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</si>
  <si>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</si>
  <si>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</si>
  <si>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</si>
  <si>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</si>
  <si>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</si>
  <si>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</si>
  <si>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</si>
  <si>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</si>
  <si>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</si>
  <si>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</si>
  <si>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</si>
  <si>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</si>
  <si>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</si>
  <si>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</si>
  <si>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</si>
  <si>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</si>
  <si>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</si>
  <si>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</si>
  <si>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</si>
  <si>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</si>
  <si>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</si>
  <si>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</si>
  <si>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</si>
  <si>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</si>
  <si>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</si>
  <si>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</si>
  <si>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</si>
  <si>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</si>
  <si>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</si>
  <si>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</si>
  <si>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</si>
  <si>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</si>
  <si>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</si>
  <si>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</si>
  <si>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</si>
  <si>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</si>
  <si>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</si>
  <si>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</si>
  <si>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</si>
  <si>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</si>
  <si>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</si>
  <si>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</si>
  <si>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</si>
  <si>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</si>
  <si>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</si>
  <si>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</si>
  <si>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</si>
  <si>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</si>
  <si>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</si>
  <si>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</si>
  <si>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</si>
  <si>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</si>
  <si>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</si>
  <si>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</si>
  <si>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</si>
  <si>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</si>
  <si>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</si>
  <si>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</si>
  <si>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</si>
  <si>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</si>
  <si>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</si>
  <si>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</si>
  <si>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</si>
  <si>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</si>
  <si>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</si>
  <si>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</si>
  <si>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</si>
  <si>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</si>
  <si>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</si>
  <si>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</si>
  <si>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</si>
  <si>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</si>
  <si>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</si>
  <si>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</si>
  <si>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</si>
  <si>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</si>
  <si>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</si>
  <si>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</si>
  <si>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</si>
  <si>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</si>
  <si>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</si>
  <si>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</si>
  <si>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</si>
  <si>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</si>
  <si>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</si>
  <si>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</si>
  <si>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</si>
  <si>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</si>
  <si>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</si>
  <si>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</si>
  <si>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</si>
  <si>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</si>
  <si>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</si>
  <si>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</si>
  <si>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</si>
  <si>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</si>
  <si>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</si>
  <si>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</si>
  <si>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</si>
  <si>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</si>
  <si>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</si>
  <si>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</si>
  <si>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</si>
  <si>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</si>
  <si>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</si>
  <si>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</si>
  <si>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</si>
  <si>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</si>
  <si>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</si>
  <si>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</si>
  <si>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</si>
  <si>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</si>
  <si>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</si>
  <si>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</si>
  <si>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</si>
  <si>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</si>
  <si>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</si>
  <si>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</si>
  <si>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</si>
  <si>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</si>
  <si>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</si>
  <si>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</si>
  <si>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</si>
  <si>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</si>
  <si>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</si>
  <si>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</si>
  <si>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</si>
  <si>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</si>
  <si>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</si>
  <si>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</si>
  <si>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</si>
  <si>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</si>
  <si>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</si>
  <si>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</si>
  <si>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</si>
  <si>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</si>
  <si>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</si>
  <si>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</si>
  <si>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</si>
  <si>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</si>
  <si>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</si>
  <si>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</si>
  <si>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</si>
  <si>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</si>
  <si>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</si>
  <si>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</si>
  <si>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</si>
  <si>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</si>
  <si>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</si>
  <si>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</si>
  <si>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</si>
  <si>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</si>
  <si>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</si>
  <si>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</si>
  <si>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</si>
  <si>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</si>
  <si>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</si>
  <si>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</si>
  <si>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</si>
  <si>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</si>
  <si>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</si>
  <si>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</si>
  <si>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</si>
  <si>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</si>
  <si>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</si>
  <si>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</si>
  <si>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</si>
  <si>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</si>
  <si>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</si>
  <si>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</si>
  <si>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</si>
  <si>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</si>
  <si>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</si>
  <si>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</si>
  <si>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</si>
  <si>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</si>
  <si>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</si>
  <si>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</si>
  <si>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</si>
  <si>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</si>
  <si>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</si>
  <si>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</si>
  <si>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</si>
  <si>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</si>
  <si>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</si>
  <si>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</si>
  <si>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</si>
  <si>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</si>
  <si>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</si>
  <si>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</si>
  <si>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</si>
  <si>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</si>
  <si>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</si>
  <si>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</si>
  <si>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</si>
  <si>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</si>
  <si>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</si>
  <si>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</si>
  <si>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</si>
  <si>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</si>
  <si>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</si>
  <si>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</si>
  <si>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</si>
  <si>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</si>
  <si>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</si>
  <si>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</si>
  <si>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</si>
  <si>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</si>
  <si>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</si>
  <si>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</si>
  <si>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</si>
  <si>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</si>
  <si>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</si>
  <si>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</si>
  <si>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</si>
  <si>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</si>
  <si>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</si>
  <si>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</si>
  <si>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</si>
  <si>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</si>
  <si>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</si>
  <si>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</si>
  <si>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</si>
  <si>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</si>
  <si>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</si>
  <si>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</si>
  <si>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</si>
  <si>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</si>
  <si>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</si>
  <si>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</si>
  <si>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</si>
  <si>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</si>
  <si>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</si>
  <si>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</si>
  <si>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</si>
  <si>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</si>
  <si>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</si>
  <si>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</si>
  <si>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</si>
  <si>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</si>
  <si>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</si>
  <si>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</si>
  <si>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</si>
  <si>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</si>
  <si>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</si>
  <si>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</si>
  <si>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</si>
  <si>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</si>
  <si>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</si>
  <si>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</si>
  <si>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</si>
  <si>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</si>
  <si>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</si>
  <si>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</si>
  <si>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</si>
  <si>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</si>
  <si>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</si>
  <si>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</si>
  <si>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</si>
  <si>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</si>
  <si>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</si>
  <si>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</si>
  <si>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</si>
  <si>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</si>
  <si>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</si>
  <si>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</si>
  <si>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</si>
  <si>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</si>
  <si>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</si>
  <si>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</si>
  <si>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</si>
  <si>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</si>
  <si>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</si>
  <si>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</si>
  <si>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</si>
  <si>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</si>
  <si>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</si>
  <si>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</si>
  <si>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</si>
  <si>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</si>
  <si>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</si>
  <si>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</si>
  <si>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</si>
  <si>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</si>
  <si>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</si>
  <si>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</si>
  <si>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</si>
  <si>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</si>
  <si>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</si>
  <si>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</si>
  <si>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</si>
  <si>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</si>
  <si>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</si>
  <si>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</si>
  <si>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</si>
  <si>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</si>
  <si>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</si>
  <si>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</si>
  <si>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</si>
  <si>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</si>
  <si>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</si>
  <si>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</si>
  <si>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</si>
  <si>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</si>
  <si>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</si>
  <si>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</si>
  <si>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</si>
  <si>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</si>
  <si>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</si>
  <si>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</si>
  <si>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</si>
  <si>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</si>
  <si>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</si>
  <si>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</si>
  <si>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</si>
  <si>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</si>
  <si>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</si>
  <si>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</si>
  <si>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</si>
  <si>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</si>
  <si>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</si>
  <si>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</si>
  <si>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</si>
  <si>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</si>
  <si>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</si>
  <si>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</si>
  <si>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</si>
  <si>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</si>
  <si>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</si>
  <si>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</si>
  <si>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</si>
  <si>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</si>
  <si>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</si>
  <si>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</si>
  <si>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</si>
  <si>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</si>
  <si>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</si>
  <si>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</si>
  <si>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</si>
  <si>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</si>
  <si>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</si>
  <si>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</si>
  <si>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</si>
  <si>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</si>
  <si>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</si>
  <si>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</si>
  <si>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</si>
  <si>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</si>
  <si>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</si>
  <si>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</si>
  <si>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</si>
  <si>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</si>
  <si>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</si>
  <si>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</si>
  <si>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</si>
  <si>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</si>
  <si>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</si>
  <si>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</si>
  <si>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</si>
  <si>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</si>
  <si>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</si>
  <si>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</si>
  <si>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</si>
  <si>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</si>
  <si>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</si>
  <si>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</si>
  <si>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</si>
  <si>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</si>
  <si>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</si>
  <si>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</si>
  <si>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</si>
  <si>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</si>
  <si>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</si>
  <si>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</si>
  <si>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</si>
  <si>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</si>
  <si>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</si>
  <si>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</si>
  <si>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</si>
  <si>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</si>
  <si>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</si>
  <si>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</si>
  <si>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</si>
  <si>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</si>
  <si>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</si>
  <si>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</si>
  <si>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</si>
  <si>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</si>
  <si>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</si>
  <si>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</si>
  <si>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</si>
  <si>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</si>
  <si>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</si>
  <si>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</si>
  <si>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</si>
  <si>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</si>
  <si>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</si>
  <si>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</si>
  <si>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</si>
  <si>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</si>
  <si>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</si>
  <si>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</si>
  <si>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</si>
  <si>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</si>
  <si>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</si>
  <si>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</si>
  <si>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</si>
  <si>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</si>
  <si>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</si>
  <si>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</si>
  <si>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</si>
  <si>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</si>
  <si>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</si>
  <si>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</si>
  <si>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</si>
  <si>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</si>
  <si>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</si>
  <si>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</si>
  <si>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</si>
  <si>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</si>
  <si>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</si>
  <si>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</si>
  <si>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</si>
  <si>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</si>
  <si>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</si>
  <si>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</si>
  <si>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</si>
  <si>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</si>
  <si>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</si>
  <si>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</si>
  <si>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</si>
  <si>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</si>
  <si>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</si>
  <si>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</si>
  <si>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</si>
  <si>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</si>
  <si>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</si>
  <si>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</si>
  <si>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</si>
  <si>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</si>
  <si>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</si>
  <si>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</si>
  <si>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</si>
  <si>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</si>
  <si>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</si>
  <si>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</si>
  <si>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</si>
  <si>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</si>
  <si>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</si>
  <si>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</si>
  <si>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</si>
  <si>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</si>
  <si>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</si>
  <si>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</si>
  <si>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</si>
  <si>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</si>
  <si>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</si>
  <si>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</si>
  <si>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</si>
  <si>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</si>
  <si>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</si>
  <si>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</si>
  <si>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</si>
  <si>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</si>
  <si>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</si>
  <si>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</si>
  <si>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</si>
  <si>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</si>
  <si>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</si>
  <si>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</si>
  <si>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</si>
  <si>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</si>
  <si>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</si>
  <si>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</si>
  <si>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</si>
  <si>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</si>
  <si>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</si>
  <si>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</si>
  <si>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</si>
  <si>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</si>
  <si>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</si>
  <si>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</si>
  <si>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</si>
  <si>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</si>
  <si>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</si>
  <si>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</si>
  <si>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</si>
  <si>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</si>
  <si>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</si>
  <si>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</si>
  <si>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</si>
  <si>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</si>
  <si>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</si>
  <si>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</si>
  <si>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</si>
  <si>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</si>
  <si>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</si>
  <si>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</si>
  <si>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</si>
  <si>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</si>
  <si>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</si>
  <si>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</si>
  <si>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</si>
  <si>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</si>
  <si>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</si>
  <si>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</si>
  <si>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</si>
  <si>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</si>
  <si>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</si>
  <si>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</si>
  <si>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</si>
  <si>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</si>
  <si>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</si>
  <si>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</si>
  <si>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</si>
  <si>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</si>
  <si>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</si>
  <si>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</si>
  <si>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</si>
  <si>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</si>
  <si>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</si>
  <si>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</si>
  <si>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</si>
  <si>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</si>
  <si>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</si>
  <si>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</si>
  <si>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</si>
  <si>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</si>
  <si>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</si>
  <si>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</si>
  <si>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</si>
  <si>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</si>
  <si>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</si>
  <si>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</si>
  <si>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</si>
  <si>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</si>
  <si>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</si>
  <si>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</si>
  <si>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</si>
  <si>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</si>
  <si>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</si>
  <si>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</si>
  <si>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</si>
  <si>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</si>
  <si>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</si>
  <si>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</si>
  <si>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</si>
  <si>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</si>
  <si>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</si>
  <si>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</si>
  <si>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</si>
  <si>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</si>
  <si>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</si>
  <si>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</si>
  <si>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</si>
  <si>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</si>
  <si>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</si>
  <si>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</si>
  <si>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</si>
  <si>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</si>
  <si>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</si>
  <si>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</si>
  <si>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</si>
  <si>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</si>
  <si>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</si>
  <si>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</si>
  <si>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</si>
  <si>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</si>
  <si>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</si>
  <si>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</si>
  <si>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</si>
  <si>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</si>
  <si>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</si>
  <si>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</si>
  <si>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</si>
  <si>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</si>
  <si>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</si>
  <si>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</si>
  <si>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</si>
  <si>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</si>
  <si>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</si>
  <si>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</si>
  <si>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</si>
  <si>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</si>
  <si>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</si>
  <si>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</si>
  <si>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</si>
  <si>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</si>
  <si>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</si>
  <si>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</si>
  <si>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</si>
  <si>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</si>
  <si>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</si>
  <si>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</si>
  <si>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</si>
  <si>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</si>
  <si>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</si>
  <si>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</si>
  <si>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</si>
  <si>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</si>
  <si>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</si>
  <si>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</si>
  <si>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</si>
  <si>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</si>
  <si>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</si>
  <si>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</si>
  <si>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</si>
  <si>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</si>
  <si>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</si>
  <si>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</si>
  <si>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</si>
  <si>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</si>
  <si>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</si>
  <si>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</si>
  <si>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</si>
  <si>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</si>
  <si>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</si>
  <si>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</si>
  <si>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</si>
  <si>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</si>
  <si>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</si>
  <si>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</si>
  <si>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</si>
  <si>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</si>
  <si>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</si>
  <si>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</si>
  <si>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</si>
  <si>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</si>
  <si>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</si>
  <si>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</si>
  <si>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</si>
  <si>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</si>
  <si>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</si>
  <si>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</si>
  <si>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</si>
  <si>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</si>
  <si>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</si>
  <si>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</si>
  <si>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</si>
  <si>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</si>
  <si>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</si>
  <si>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</si>
  <si>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</si>
  <si>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</si>
  <si>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</si>
  <si>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</si>
  <si>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</si>
  <si>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</si>
  <si>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</si>
  <si>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</si>
  <si>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</si>
  <si>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</si>
  <si>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</si>
  <si>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</si>
  <si>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</si>
  <si>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</si>
  <si>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</si>
  <si>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</si>
  <si>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</si>
  <si>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</si>
  <si>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</si>
  <si>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</si>
  <si>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</si>
  <si>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</si>
  <si>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</si>
  <si>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</si>
  <si>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</si>
  <si>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</si>
  <si>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</si>
  <si>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</si>
  <si>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</si>
  <si>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</si>
  <si>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</si>
  <si>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</si>
  <si>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</si>
  <si>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</si>
  <si>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</si>
  <si>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</si>
  <si>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</si>
  <si>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</si>
  <si>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</si>
  <si>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</si>
  <si>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</si>
  <si>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</si>
  <si>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</si>
  <si>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</si>
  <si>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</si>
  <si>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</si>
  <si>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</si>
  <si>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</si>
  <si>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</si>
  <si>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</si>
  <si>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</si>
  <si>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</si>
  <si>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</si>
  <si>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</si>
  <si>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</si>
  <si>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</si>
  <si>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</si>
  <si>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</si>
  <si>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</si>
  <si>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</si>
  <si>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</si>
  <si>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</si>
  <si>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</si>
  <si>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</si>
  <si>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</si>
  <si>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</si>
  <si>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</si>
  <si>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</si>
  <si>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</si>
  <si>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</si>
  <si>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</si>
  <si>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</si>
  <si>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</si>
  <si>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</si>
  <si>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</si>
  <si>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</si>
  <si>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</si>
  <si>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</si>
  <si>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</si>
  <si>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</si>
  <si>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</si>
  <si>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</si>
  <si>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</si>
  <si>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</si>
  <si>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</si>
  <si>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</si>
  <si>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</si>
  <si>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</si>
  <si>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</si>
  <si>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</si>
  <si>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</si>
  <si>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</si>
  <si>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</si>
  <si>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</si>
  <si>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</si>
  <si>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</si>
  <si>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</si>
  <si>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</si>
  <si>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</si>
  <si>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</si>
  <si>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</si>
  <si>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</si>
  <si>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</si>
  <si>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</si>
  <si>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</si>
  <si>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</si>
  <si>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</si>
  <si>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</si>
  <si>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</si>
  <si>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</si>
  <si>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</si>
  <si>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</si>
  <si>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</si>
  <si>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</si>
  <si>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</si>
  <si>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</si>
  <si>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</si>
  <si>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</si>
  <si>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</si>
  <si>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</si>
  <si>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</si>
  <si>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</si>
  <si>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</si>
  <si>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</si>
  <si>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</si>
  <si>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</si>
  <si>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</si>
  <si>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</si>
  <si>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</si>
  <si>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</si>
  <si>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</si>
  <si>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</si>
  <si>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</si>
  <si>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</si>
  <si>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</si>
  <si>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</si>
  <si>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</si>
  <si>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</si>
  <si>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</si>
  <si>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</si>
  <si>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</si>
  <si>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</si>
  <si>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</si>
  <si>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</si>
  <si>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</si>
  <si>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</si>
  <si>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</si>
  <si>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</si>
  <si>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</si>
  <si>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</si>
  <si>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</si>
  <si>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</si>
  <si>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</si>
  <si>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</si>
  <si>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</si>
  <si>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</si>
  <si>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</si>
  <si>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</si>
  <si>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</si>
  <si>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</si>
  <si>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</si>
  <si>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</si>
  <si>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</si>
  <si>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</si>
  <si>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</si>
  <si>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</si>
  <si>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</si>
  <si>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</si>
  <si>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</si>
  <si>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</si>
  <si>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</si>
  <si>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</si>
  <si>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</si>
  <si>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</si>
  <si>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</si>
  <si>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</si>
  <si>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</si>
  <si>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</si>
  <si>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</si>
  <si>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</si>
  <si>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</si>
  <si>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</si>
  <si>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</si>
  <si>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</si>
  <si>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</si>
  <si>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</si>
  <si>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</si>
  <si>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</si>
  <si>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</si>
  <si>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</si>
  <si>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</si>
  <si>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</si>
  <si>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</si>
  <si>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</si>
  <si>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</si>
  <si>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</si>
  <si>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</si>
  <si>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</si>
  <si>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</si>
  <si>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</si>
  <si>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</si>
  <si>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</si>
  <si>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</si>
  <si>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</si>
  <si>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</si>
  <si>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</si>
  <si>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</si>
  <si>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</si>
  <si>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</si>
  <si>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</si>
  <si>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</si>
  <si>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</si>
  <si>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</si>
  <si>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</si>
  <si>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</si>
  <si>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</si>
  <si>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</si>
  <si>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</si>
  <si>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</si>
  <si>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</si>
  <si>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</si>
  <si>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</si>
  <si>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</si>
  <si>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</si>
  <si>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</si>
  <si>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</si>
  <si>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</si>
  <si>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</si>
  <si>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</si>
  <si>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</si>
  <si>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</si>
  <si>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</si>
  <si>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</si>
  <si>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</si>
  <si>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</si>
  <si>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</si>
  <si>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</si>
  <si>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</si>
  <si>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</si>
  <si>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</si>
  <si>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</si>
  <si>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</si>
  <si>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</si>
  <si>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</si>
  <si>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</si>
  <si>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</si>
  <si>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</si>
  <si>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</si>
  <si>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</si>
  <si>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</si>
  <si>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</si>
  <si>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</si>
  <si>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</si>
  <si>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</si>
  <si>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</si>
  <si>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</si>
  <si>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</si>
  <si>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</si>
  <si>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</si>
  <si>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</si>
  <si>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</si>
  <si>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</si>
  <si>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</si>
  <si>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</si>
  <si>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</si>
  <si>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</si>
  <si>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</si>
  <si>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</si>
  <si>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</si>
  <si>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</si>
  <si>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</si>
  <si>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</si>
  <si>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</si>
  <si>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</si>
  <si>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</si>
  <si>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</si>
  <si>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</si>
  <si>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</si>
  <si>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</si>
  <si>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</si>
  <si>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</si>
  <si>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</si>
  <si>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</si>
  <si>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</si>
  <si>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</si>
  <si>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</si>
  <si>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</si>
  <si>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</si>
  <si>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</si>
  <si>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</si>
  <si>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</si>
  <si>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</si>
  <si>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</si>
  <si>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</si>
  <si>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</si>
  <si>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</si>
  <si>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</si>
  <si>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</si>
  <si>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</si>
  <si>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</si>
  <si>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</si>
  <si>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</si>
  <si>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</si>
  <si>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</si>
  <si>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</si>
  <si>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</si>
  <si>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</si>
  <si>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</si>
  <si>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</si>
  <si>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</si>
  <si>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</si>
  <si>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</si>
  <si>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</si>
  <si>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</si>
  <si>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</si>
  <si>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</si>
  <si>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</si>
  <si>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</si>
  <si>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</si>
  <si>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</si>
  <si>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</si>
  <si>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</si>
  <si>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</si>
  <si>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</si>
  <si>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</si>
  <si>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</si>
  <si>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</si>
  <si>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</si>
  <si>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</si>
  <si>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</si>
  <si>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</si>
  <si>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</si>
  <si>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</si>
  <si>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</si>
  <si>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</si>
  <si>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</si>
  <si>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</si>
  <si>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</si>
  <si>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</si>
  <si>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</si>
  <si>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</si>
  <si>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</si>
  <si>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</si>
  <si>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</si>
  <si>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</si>
  <si>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</si>
  <si>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</si>
  <si>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</si>
  <si>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</si>
  <si>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</si>
  <si>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</si>
  <si>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</si>
  <si>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</si>
  <si>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</si>
  <si>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</si>
  <si>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</si>
  <si>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</si>
  <si>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</si>
  <si>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</si>
  <si>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</si>
  <si>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</si>
  <si>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</si>
  <si>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</si>
  <si>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</si>
  <si>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</si>
  <si>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</si>
  <si>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</si>
  <si>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</si>
  <si>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</si>
  <si>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</si>
  <si>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</si>
  <si>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</si>
  <si>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</si>
  <si>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</si>
  <si>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</si>
  <si>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</si>
  <si>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</si>
  <si>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</si>
  <si>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</si>
  <si>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</si>
  <si>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</si>
  <si>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</si>
  <si>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</si>
  <si>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</si>
  <si>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</si>
  <si>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</si>
  <si>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</si>
  <si>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</si>
  <si>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</si>
  <si>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</si>
  <si>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</si>
  <si>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</si>
  <si>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</si>
  <si>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</si>
  <si>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</si>
  <si>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</si>
  <si>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</si>
  <si>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</si>
  <si>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</si>
  <si>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</si>
  <si>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</si>
  <si>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</si>
  <si>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</si>
  <si>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</si>
  <si>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</si>
  <si>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</si>
  <si>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</si>
  <si>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</si>
  <si>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</si>
  <si>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</si>
  <si>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</si>
  <si>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</si>
  <si>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</si>
  <si>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</si>
  <si>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</si>
  <si>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</si>
  <si>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</si>
  <si>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</si>
  <si>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</si>
  <si>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</si>
  <si>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</si>
  <si>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</si>
  <si>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</si>
  <si>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</si>
  <si>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</si>
  <si>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</si>
  <si>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</si>
  <si>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</si>
  <si>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</si>
  <si>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</si>
  <si>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</si>
  <si>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</si>
  <si>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</si>
  <si>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</si>
  <si>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</si>
  <si>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</si>
  <si>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</si>
  <si>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</si>
  <si>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</si>
  <si>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</si>
  <si>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</si>
  <si>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</si>
  <si>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</si>
  <si>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</si>
  <si>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</si>
  <si>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</si>
  <si>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</si>
  <si>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</si>
  <si>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</si>
  <si>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</si>
  <si>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</si>
  <si>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</si>
  <si>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</si>
  <si>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</si>
  <si>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</si>
  <si>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</si>
  <si>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</si>
  <si>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</si>
  <si>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</si>
  <si>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</si>
  <si>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</si>
  <si>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</si>
  <si>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</si>
  <si>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</si>
  <si>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</si>
  <si>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</si>
  <si>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</si>
  <si>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</si>
  <si>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</si>
  <si>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</si>
  <si>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</si>
  <si>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</si>
  <si>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</si>
  <si>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</si>
  <si>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</si>
  <si>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</si>
  <si>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</si>
  <si>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</si>
  <si>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</si>
  <si>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</si>
  <si>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</si>
  <si>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</si>
  <si>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</si>
  <si>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</si>
  <si>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</si>
  <si>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</si>
  <si>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</si>
  <si>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</si>
  <si>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</si>
  <si>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</si>
  <si>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</si>
  <si>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</si>
  <si>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</si>
  <si>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</si>
  <si>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</si>
  <si>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</si>
  <si>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</si>
  <si>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</si>
  <si>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</si>
  <si>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</si>
  <si>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</si>
  <si>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</si>
  <si>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</si>
  <si>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</si>
  <si>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</si>
  <si>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</si>
  <si>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</si>
  <si>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</si>
  <si>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</si>
  <si>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</si>
  <si>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</si>
  <si>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</si>
  <si>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</si>
  <si>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</si>
  <si>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</si>
  <si>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</si>
  <si>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</si>
  <si>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</si>
  <si>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</si>
  <si>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</si>
  <si>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</si>
  <si>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</si>
  <si>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</si>
  <si>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</si>
  <si>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</si>
  <si>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</si>
  <si>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</si>
  <si>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</si>
  <si>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</si>
  <si>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</si>
  <si>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</si>
  <si>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</si>
  <si>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</si>
  <si>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</si>
  <si>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</si>
  <si>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</si>
  <si>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</si>
  <si>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</si>
  <si>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</si>
  <si>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</si>
  <si>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</si>
  <si>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</si>
  <si>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</si>
  <si>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</si>
  <si>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</si>
  <si>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</si>
  <si>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</si>
  <si>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</si>
  <si>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</si>
  <si>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</si>
  <si>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</si>
  <si>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</si>
  <si>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</si>
  <si>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</si>
  <si>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</si>
  <si>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</si>
  <si>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</si>
  <si>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</si>
  <si>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</si>
  <si>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</si>
  <si>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</si>
  <si>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</si>
  <si>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</si>
  <si>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</si>
  <si>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</si>
  <si>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</si>
  <si>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</si>
  <si>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</si>
  <si>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</si>
  <si>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</si>
  <si>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</si>
  <si>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</si>
  <si>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</si>
  <si>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</si>
  <si>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</si>
  <si>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</si>
  <si>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</si>
  <si>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</si>
  <si>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</si>
  <si>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</si>
  <si>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</si>
  <si>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</si>
  <si>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</si>
  <si>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</si>
  <si>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</si>
  <si>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</si>
  <si>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</si>
  <si>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</si>
  <si>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</si>
  <si>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</si>
  <si>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</si>
  <si>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</si>
  <si>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</si>
  <si>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</si>
  <si>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</si>
  <si>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</si>
  <si>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</si>
  <si>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</si>
  <si>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</si>
  <si>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</si>
  <si>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</si>
  <si>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</si>
  <si>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</si>
  <si>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</si>
  <si>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</si>
  <si>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</si>
  <si>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</si>
  <si>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</si>
  <si>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</si>
  <si>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</si>
  <si>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</si>
  <si>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</si>
  <si>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</si>
  <si>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</si>
  <si>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</si>
  <si>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</si>
  <si>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</si>
  <si>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</si>
  <si>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</si>
  <si>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</si>
  <si>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</si>
  <si>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</si>
  <si>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</si>
  <si>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</si>
  <si>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</si>
  <si>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</si>
  <si>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</si>
  <si>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</si>
  <si>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</si>
  <si>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</si>
  <si>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</si>
  <si>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</si>
  <si>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</si>
  <si>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</si>
  <si>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</si>
  <si>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</si>
  <si>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</si>
  <si>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</si>
  <si>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</si>
  <si>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</si>
  <si>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</si>
  <si>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</si>
  <si>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</si>
  <si>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</si>
  <si>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</si>
  <si>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</si>
  <si>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</si>
  <si>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</si>
  <si>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</si>
  <si>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</si>
  <si>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</si>
  <si>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</si>
  <si>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</si>
  <si>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</si>
  <si>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</si>
  <si>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</si>
  <si>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</si>
  <si>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</si>
  <si>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</si>
  <si>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</si>
  <si>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</si>
  <si>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</si>
  <si>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</si>
  <si>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</si>
  <si>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</si>
  <si>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</si>
  <si>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</si>
  <si>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</si>
  <si>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</si>
  <si>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</si>
  <si>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</si>
  <si>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</si>
  <si>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</si>
  <si>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</si>
  <si>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</si>
  <si>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</si>
  <si>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</si>
  <si>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</si>
  <si>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</si>
  <si>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</si>
  <si>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</si>
  <si>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</si>
  <si>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</si>
  <si>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</si>
  <si>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</si>
  <si>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</si>
  <si>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</si>
  <si>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</si>
  <si>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</si>
  <si>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</si>
  <si>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</si>
  <si>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</si>
  <si>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</si>
  <si>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</si>
  <si>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</si>
  <si>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</si>
  <si>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</si>
  <si>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</si>
  <si>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</si>
  <si>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</si>
  <si>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</si>
  <si>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</si>
  <si>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</si>
  <si>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</si>
  <si>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</si>
  <si>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</si>
  <si>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</si>
  <si>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</si>
  <si>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</si>
  <si>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</si>
  <si>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</si>
  <si>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</si>
  <si>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</si>
  <si>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</si>
  <si>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</si>
  <si>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</si>
  <si>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</si>
  <si>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</si>
  <si>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</si>
  <si>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</si>
  <si>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</si>
  <si>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</si>
  <si>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</si>
  <si>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</si>
  <si>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</si>
  <si>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</si>
  <si>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</si>
  <si>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</si>
  <si>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</si>
  <si>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</si>
  <si>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</si>
  <si>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</si>
  <si>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</si>
  <si>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</si>
  <si>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</si>
  <si>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</si>
  <si>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</si>
  <si>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</si>
  <si>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</si>
  <si>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</si>
  <si>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</si>
  <si>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</si>
  <si>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</si>
  <si>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</si>
  <si>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</si>
  <si>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</si>
  <si>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</si>
  <si>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</si>
  <si>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</si>
  <si>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</si>
  <si>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</si>
  <si>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</si>
  <si>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</si>
  <si>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</si>
  <si>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</si>
  <si>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</si>
  <si>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</si>
  <si>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</si>
  <si>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</si>
  <si>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</si>
  <si>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</si>
  <si>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</si>
  <si>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</si>
  <si>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</si>
  <si>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</si>
  <si>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</si>
  <si>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</si>
  <si>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</si>
  <si>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</si>
  <si>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</si>
  <si>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</si>
  <si>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</si>
  <si>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</si>
  <si>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</si>
  <si>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</si>
  <si>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</si>
  <si>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</si>
  <si>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</si>
  <si>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</si>
  <si>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</si>
  <si>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</si>
  <si>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</si>
  <si>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</si>
  <si>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</si>
  <si>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</si>
  <si>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</si>
  <si>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</si>
  <si>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</si>
  <si>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</si>
  <si>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</si>
  <si>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</si>
  <si>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</si>
  <si>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</si>
  <si>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</si>
  <si>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</si>
  <si>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</si>
  <si>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</si>
  <si>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</si>
  <si>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</si>
  <si>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</si>
  <si>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</si>
  <si>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</si>
  <si>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</si>
  <si>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</si>
  <si>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</si>
  <si>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</si>
  <si>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</si>
  <si>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</si>
  <si>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</si>
  <si>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</si>
  <si>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</si>
  <si>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</si>
  <si>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</si>
  <si>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</si>
  <si>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</si>
  <si>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</si>
  <si>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</si>
  <si>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</si>
  <si>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</si>
  <si>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</si>
  <si>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</si>
  <si>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</si>
  <si>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</si>
  <si>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</si>
  <si>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</si>
  <si>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</si>
  <si>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</si>
  <si>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</si>
  <si>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</si>
  <si>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</si>
  <si>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</si>
  <si>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</si>
  <si>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</si>
  <si>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</si>
  <si>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</si>
  <si>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</si>
  <si>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</si>
  <si>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</si>
  <si>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</si>
  <si>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</si>
  <si>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</si>
  <si>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</si>
  <si>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</si>
  <si>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</si>
  <si>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</si>
  <si>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</si>
  <si>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</si>
  <si>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</si>
  <si>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</si>
  <si>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</si>
  <si>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</si>
  <si>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</si>
  <si>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</si>
  <si>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</si>
  <si>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</si>
  <si>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</si>
  <si>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</si>
  <si>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</si>
  <si>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</si>
  <si>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</si>
  <si>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</si>
  <si>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</si>
  <si>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</si>
  <si>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</si>
  <si>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</si>
  <si>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</si>
  <si>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</si>
  <si>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</si>
  <si>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</si>
  <si>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</si>
  <si>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</si>
  <si>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</si>
  <si>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</si>
  <si>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</si>
  <si>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</si>
  <si>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</si>
  <si>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</si>
  <si>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</si>
  <si>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</si>
  <si>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</si>
  <si>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</si>
  <si>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</si>
  <si>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</si>
  <si>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</si>
  <si>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</si>
  <si>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</si>
  <si>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</si>
  <si>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</si>
  <si>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</si>
  <si>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</si>
  <si>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</si>
  <si>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</si>
  <si>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</si>
  <si>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</si>
  <si>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</si>
  <si>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</si>
  <si>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</si>
  <si>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</si>
  <si>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</si>
  <si>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</si>
  <si>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</si>
  <si>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</si>
  <si>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</si>
  <si>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</si>
  <si>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</si>
  <si>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</si>
  <si>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</si>
  <si>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</si>
  <si>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</si>
  <si>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</si>
  <si>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</si>
  <si>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</si>
  <si>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</si>
  <si>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</si>
  <si>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</si>
  <si>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</si>
  <si>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</si>
  <si>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</si>
  <si>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</si>
  <si>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</si>
  <si>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</si>
  <si>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</si>
  <si>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</si>
  <si>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</si>
  <si>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</si>
  <si>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</si>
  <si>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</si>
  <si>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</si>
  <si>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</si>
  <si>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</si>
  <si>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</si>
  <si>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</si>
  <si>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</si>
  <si>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</si>
  <si>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</si>
  <si>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</si>
  <si>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</si>
  <si>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</si>
  <si>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</si>
  <si>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</si>
  <si>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</si>
  <si>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</si>
  <si>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</si>
  <si>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</si>
  <si>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</si>
  <si>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</si>
  <si>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</si>
  <si>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</si>
  <si>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</si>
  <si>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</si>
  <si>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</si>
  <si>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</si>
  <si>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</si>
  <si>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</si>
  <si>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</si>
  <si>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</si>
  <si>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</si>
  <si>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</si>
  <si>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</si>
  <si>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</si>
  <si>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</si>
  <si>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</si>
  <si>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</si>
  <si>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</si>
  <si>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</si>
  <si>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</si>
  <si>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</si>
  <si>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</si>
  <si>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</si>
  <si>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</si>
  <si>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</si>
  <si>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</si>
  <si>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</si>
  <si>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</si>
  <si>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</si>
  <si>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</si>
  <si>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</si>
  <si>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</si>
  <si>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</si>
  <si>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</si>
  <si>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</si>
  <si>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</si>
  <si>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</si>
  <si>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</si>
  <si>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</si>
  <si>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</si>
  <si>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</si>
  <si>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</si>
  <si>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</si>
  <si>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</si>
  <si>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</si>
  <si>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</si>
  <si>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</si>
  <si>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</si>
  <si>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</si>
  <si>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</si>
  <si>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</si>
  <si>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</si>
  <si>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</si>
  <si>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</si>
  <si>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</si>
  <si>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</si>
  <si>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</si>
  <si>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</si>
  <si>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</si>
  <si>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</si>
  <si>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</si>
  <si>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</si>
  <si>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</si>
  <si>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</si>
  <si>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</si>
  <si>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</si>
  <si>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</si>
  <si>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</si>
  <si>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</si>
  <si>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</si>
  <si>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</si>
  <si>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</si>
  <si>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</si>
  <si>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</si>
  <si>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</si>
  <si>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</si>
  <si>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</si>
  <si>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</si>
  <si>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</si>
  <si>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</si>
  <si>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</si>
  <si>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</si>
  <si>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</si>
  <si>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</si>
  <si>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</si>
  <si>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</si>
  <si>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</si>
  <si>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</si>
  <si>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</si>
  <si>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</si>
  <si>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</si>
  <si>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</si>
  <si>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</si>
  <si>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</si>
  <si>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</si>
  <si>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</si>
  <si>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</si>
  <si>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</si>
  <si>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</si>
  <si>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</si>
  <si>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</si>
  <si>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</si>
  <si>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</si>
  <si>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</si>
  <si>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</si>
  <si>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</si>
  <si>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</si>
  <si>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</si>
  <si>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</si>
  <si>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</si>
  <si>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</si>
  <si>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</si>
  <si>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</si>
  <si>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</si>
  <si>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</si>
  <si>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</si>
  <si>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</si>
  <si>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</si>
  <si>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</si>
  <si>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</si>
  <si>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</si>
  <si>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</si>
  <si>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</si>
  <si>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</si>
  <si>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</si>
  <si>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</si>
  <si>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</si>
  <si>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</si>
  <si>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</si>
  <si>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</si>
  <si>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</si>
  <si>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</si>
  <si>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</si>
  <si>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</si>
  <si>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</si>
  <si>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</si>
  <si>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</si>
  <si>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</si>
  <si>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</si>
  <si>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</si>
  <si>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</si>
  <si>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</si>
  <si>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</si>
  <si>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</si>
  <si>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</si>
  <si>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</si>
  <si>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</si>
  <si>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</si>
  <si>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</si>
  <si>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</si>
  <si>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</si>
  <si>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</si>
  <si>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</si>
  <si>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</si>
  <si>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</si>
  <si>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</si>
  <si>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</si>
  <si>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</si>
  <si>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</si>
  <si>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</si>
  <si>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</si>
  <si>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</si>
  <si>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</si>
  <si>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</si>
  <si>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</si>
  <si>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</si>
  <si>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</si>
  <si>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</si>
  <si>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</si>
  <si>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</si>
  <si>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</si>
  <si>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</si>
  <si>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</si>
  <si>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</si>
  <si>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</si>
  <si>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</si>
  <si>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</si>
  <si>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</si>
  <si>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</si>
  <si>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</si>
  <si>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</si>
  <si>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</si>
  <si>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</si>
  <si>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</si>
  <si>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</si>
  <si>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</si>
  <si>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</si>
  <si>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</si>
  <si>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</si>
  <si>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</si>
  <si>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</si>
  <si>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</si>
  <si>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</si>
  <si>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</si>
  <si>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</si>
  <si>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</si>
  <si>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</si>
  <si>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</si>
  <si>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</si>
  <si>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</si>
  <si>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</si>
  <si>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</si>
  <si>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</si>
  <si>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</si>
  <si>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</si>
  <si>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</si>
  <si>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</si>
  <si>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</si>
  <si>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</si>
  <si>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</si>
  <si>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</si>
  <si>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</si>
  <si>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</si>
  <si>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</si>
  <si>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</si>
  <si>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</si>
  <si>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</si>
  <si>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</si>
  <si>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</si>
  <si>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</si>
  <si>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</si>
  <si>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</si>
  <si>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</si>
  <si>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</si>
  <si>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</si>
  <si>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</si>
  <si>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</si>
  <si>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</si>
  <si>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</si>
  <si>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</si>
  <si>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</si>
  <si>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</si>
  <si>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</si>
  <si>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</si>
  <si>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</si>
  <si>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</si>
  <si>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</si>
  <si>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</si>
  <si>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</si>
  <si>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</si>
  <si>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</si>
  <si>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</si>
  <si>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</si>
  <si>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</si>
  <si>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</si>
  <si>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</si>
  <si>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</si>
  <si>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</si>
  <si>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</si>
  <si>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</si>
  <si>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</si>
  <si>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</si>
  <si>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</si>
  <si>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</si>
  <si>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</si>
  <si>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</si>
  <si>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</si>
  <si>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</si>
  <si>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</si>
  <si>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</si>
  <si>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</si>
  <si>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</si>
  <si>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</si>
  <si>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</si>
  <si>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</si>
  <si>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</si>
  <si>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</si>
  <si>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</si>
  <si>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</si>
  <si>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</si>
  <si>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</si>
  <si>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</si>
  <si>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</si>
  <si>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</si>
  <si>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</si>
  <si>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</si>
  <si>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</si>
  <si>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</si>
  <si>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</si>
  <si>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</si>
  <si>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</si>
  <si>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</si>
  <si>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</si>
  <si>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</si>
  <si>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</si>
  <si>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</si>
  <si>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</si>
  <si>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</si>
  <si>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</si>
  <si>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</si>
  <si>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</si>
  <si>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</si>
  <si>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</si>
  <si>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</si>
  <si>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</si>
  <si>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</si>
  <si>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</si>
  <si>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</si>
  <si>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</si>
  <si>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</si>
  <si>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</si>
  <si>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</si>
  <si>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</si>
  <si>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</si>
  <si>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</si>
  <si>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</si>
  <si>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</si>
  <si>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</si>
  <si>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</si>
  <si>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</si>
  <si>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</si>
  <si>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</si>
  <si>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</si>
  <si>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</si>
  <si>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</si>
  <si>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</si>
  <si>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</si>
  <si>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</si>
  <si>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</si>
  <si>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</si>
  <si>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</si>
  <si>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</si>
  <si>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</si>
  <si>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</si>
  <si>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</si>
  <si>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</si>
  <si>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</si>
  <si>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</si>
  <si>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</si>
  <si>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</si>
  <si>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</si>
  <si>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</si>
  <si>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</si>
  <si>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</si>
  <si>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</si>
  <si>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</si>
  <si>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</si>
  <si>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</si>
  <si>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</si>
  <si>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</si>
  <si>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</si>
  <si>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</si>
  <si>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</si>
  <si>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</si>
  <si>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</si>
  <si>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</si>
  <si>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</si>
  <si>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</si>
  <si>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</si>
  <si>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</si>
  <si>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</si>
  <si>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</si>
  <si>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</si>
  <si>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</si>
  <si>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</si>
  <si>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</si>
  <si>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</si>
  <si>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</si>
  <si>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</si>
  <si>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</si>
  <si>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</si>
  <si>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</si>
  <si>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</si>
  <si>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</si>
  <si>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</si>
  <si>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</si>
  <si>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</si>
  <si>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</si>
  <si>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</si>
  <si>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</si>
  <si>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</si>
  <si>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</si>
  <si>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</si>
  <si>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</si>
  <si>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</si>
  <si>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</si>
  <si>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</si>
  <si>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</si>
  <si>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</si>
  <si>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</si>
  <si>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</si>
  <si>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</si>
  <si>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</si>
  <si>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</si>
  <si>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</si>
  <si>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</si>
  <si>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</si>
  <si>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</si>
  <si>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</si>
  <si>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</si>
  <si>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</si>
  <si>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</si>
  <si>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</si>
  <si>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</si>
  <si>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</si>
  <si>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</si>
  <si>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</si>
  <si>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</si>
  <si>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</si>
  <si>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</si>
  <si>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</si>
  <si>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</si>
  <si>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</si>
  <si>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</si>
  <si>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</si>
  <si>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</si>
  <si>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</si>
  <si>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</si>
  <si>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</si>
  <si>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</si>
  <si>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</si>
  <si>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</si>
  <si>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</si>
  <si>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</si>
  <si>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</si>
  <si>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</si>
  <si>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</si>
  <si>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</si>
  <si>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</si>
  <si>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</si>
  <si>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</si>
  <si>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</si>
  <si>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</si>
  <si>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</si>
  <si>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</si>
  <si>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</si>
  <si>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</si>
  <si>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</si>
  <si>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</si>
  <si>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</si>
  <si>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</si>
  <si>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</si>
  <si>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</si>
  <si>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</si>
  <si>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</si>
  <si>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</si>
  <si>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</si>
  <si>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</si>
  <si>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</si>
  <si>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</si>
  <si>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</si>
  <si>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</si>
  <si>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</si>
  <si>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</si>
  <si>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</si>
  <si>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</si>
  <si>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</si>
  <si>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</si>
  <si>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</si>
  <si>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</si>
  <si>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</si>
  <si>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</si>
  <si>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</si>
  <si>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</si>
  <si>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</si>
  <si>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</si>
  <si>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</si>
  <si>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</si>
  <si>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</si>
  <si>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</si>
  <si>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</si>
  <si>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</si>
  <si>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</si>
  <si>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</si>
  <si>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</si>
  <si>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</si>
  <si>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</si>
  <si>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</si>
  <si>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</si>
  <si>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</si>
  <si>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</si>
  <si>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</si>
  <si>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</si>
  <si>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</si>
  <si>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</si>
  <si>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</si>
  <si>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</si>
  <si>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</si>
  <si>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</si>
  <si>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</si>
  <si>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</si>
  <si>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</si>
  <si>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</si>
  <si>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</si>
  <si>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</si>
  <si>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</si>
  <si>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</si>
  <si>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</si>
  <si>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</si>
  <si>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</si>
  <si>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</si>
  <si>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</si>
  <si>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</si>
  <si>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</si>
  <si>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</si>
  <si>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</si>
  <si>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</si>
  <si>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</si>
  <si>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</si>
  <si>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</si>
  <si>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</si>
  <si>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</si>
  <si>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</si>
  <si>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</si>
  <si>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</si>
  <si>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</si>
  <si>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</si>
  <si>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</si>
  <si>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</si>
  <si>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</si>
  <si>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</si>
  <si>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</si>
  <si>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</si>
  <si>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</si>
  <si>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</si>
  <si>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</si>
  <si>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</si>
  <si>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</si>
  <si>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</si>
  <si>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</si>
  <si>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</si>
  <si>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</si>
  <si>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</si>
  <si>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</si>
  <si>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</si>
  <si>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</si>
  <si>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</si>
  <si>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</si>
  <si>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</si>
  <si>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</si>
  <si>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</si>
  <si>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</si>
  <si>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</si>
  <si>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</si>
  <si>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</si>
  <si>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</si>
  <si>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</si>
  <si>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</si>
  <si>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</si>
  <si>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</si>
  <si>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</si>
  <si>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</si>
  <si>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</si>
  <si>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</si>
  <si>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</si>
  <si>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</si>
  <si>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</si>
  <si>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</si>
  <si>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</si>
  <si>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</si>
  <si>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</si>
  <si>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</si>
  <si>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</si>
  <si>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</si>
  <si>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</si>
  <si>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</si>
  <si>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</si>
  <si>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</si>
  <si>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</si>
  <si>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</si>
  <si>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</si>
  <si>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</si>
  <si>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</si>
  <si>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</si>
  <si>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</si>
  <si>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</si>
  <si>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</si>
  <si>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</si>
  <si>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</si>
  <si>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</si>
  <si>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</si>
  <si>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</si>
  <si>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</si>
  <si>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</si>
  <si>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</si>
  <si>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</si>
  <si>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</si>
  <si>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</si>
  <si>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</si>
  <si>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</si>
  <si>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</si>
  <si>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</si>
  <si>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</si>
  <si>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</si>
  <si>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</si>
  <si>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</si>
  <si>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</si>
  <si>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</si>
  <si>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</si>
  <si>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</si>
  <si>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</si>
  <si>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</si>
  <si>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</si>
  <si>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</si>
  <si>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</si>
  <si>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</si>
  <si>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</si>
  <si>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</si>
  <si>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</si>
  <si>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</si>
  <si>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</si>
  <si>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</si>
  <si>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</si>
  <si>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</si>
  <si>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</si>
  <si>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</si>
  <si>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</si>
  <si>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</si>
  <si>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</si>
  <si>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</si>
  <si>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</si>
  <si>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</si>
  <si>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</si>
  <si>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</si>
  <si>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</si>
  <si>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</si>
  <si>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</si>
  <si>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</si>
  <si>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</si>
  <si>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</si>
  <si>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</si>
  <si>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</si>
  <si>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</si>
  <si>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</si>
  <si>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</si>
  <si>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</si>
  <si>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</si>
  <si>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</si>
  <si>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</si>
  <si>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</si>
  <si>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</si>
  <si>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</si>
  <si>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</si>
  <si>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</si>
  <si>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</si>
  <si>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</si>
  <si>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</si>
  <si>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</si>
  <si>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</si>
  <si>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</si>
  <si>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</si>
  <si>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</si>
  <si>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</si>
  <si>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</si>
  <si>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</si>
  <si>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</si>
  <si>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</si>
  <si>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</si>
  <si>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</si>
  <si>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</si>
  <si>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</si>
  <si>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</si>
  <si>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</si>
  <si>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</si>
  <si>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</si>
  <si>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</si>
  <si>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</si>
  <si>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</si>
  <si>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</si>
  <si>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</si>
  <si>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</si>
  <si>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</si>
  <si>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</si>
  <si>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</si>
  <si>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</si>
  <si>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</si>
  <si>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</si>
  <si>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</si>
  <si>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</si>
  <si>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</si>
  <si>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</si>
  <si>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</si>
  <si>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</si>
  <si>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</si>
  <si>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</si>
  <si>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</si>
  <si>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</si>
  <si>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</si>
  <si>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</si>
  <si>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</si>
  <si>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</si>
  <si>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</si>
  <si>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</si>
  <si>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</si>
  <si>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</si>
  <si>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</si>
  <si>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</si>
  <si>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</si>
  <si>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</si>
  <si>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</si>
  <si>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</si>
  <si>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</si>
  <si>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</si>
  <si>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</si>
  <si>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</si>
  <si>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</si>
  <si>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</si>
  <si>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</si>
  <si>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</si>
  <si>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</si>
  <si>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</si>
  <si>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</si>
  <si>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</si>
  <si>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</si>
  <si>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</si>
  <si>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</si>
  <si>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</si>
  <si>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</si>
  <si>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</si>
  <si>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</si>
  <si>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</si>
  <si>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</si>
  <si>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</si>
  <si>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</si>
  <si>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</si>
  <si>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</si>
  <si>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</si>
  <si>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</si>
  <si>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</si>
  <si>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</si>
  <si>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</si>
  <si>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</si>
  <si>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</si>
  <si>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</si>
  <si>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</si>
  <si>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</si>
  <si>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</si>
  <si>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</si>
  <si>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</si>
  <si>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</si>
  <si>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</si>
  <si>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</si>
  <si>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</si>
  <si>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</si>
  <si>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</si>
  <si>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</si>
  <si>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</si>
  <si>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</si>
  <si>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</si>
  <si>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</si>
  <si>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</si>
  <si>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</si>
  <si>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</si>
  <si>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</si>
  <si>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</si>
  <si>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</si>
  <si>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</si>
  <si>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</si>
  <si>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</si>
  <si>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</si>
  <si>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</si>
  <si>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</si>
  <si>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</si>
  <si>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</si>
  <si>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</si>
  <si>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</si>
  <si>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</si>
  <si>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</si>
  <si>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</si>
  <si>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</si>
  <si>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</si>
  <si>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</si>
  <si>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</si>
  <si>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</si>
  <si>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</si>
  <si>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</si>
  <si>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</si>
  <si>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</si>
  <si>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</si>
  <si>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</si>
  <si>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</si>
  <si>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</si>
  <si>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</si>
  <si>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</si>
  <si>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</si>
  <si>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</si>
  <si>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</si>
  <si>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</si>
  <si>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</si>
  <si>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</si>
  <si>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</si>
  <si>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</si>
  <si>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</si>
  <si>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</si>
  <si>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</si>
  <si>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</si>
  <si>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</si>
  <si>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</si>
  <si>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</si>
  <si>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</si>
  <si>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</si>
  <si>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</si>
  <si>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</si>
  <si>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</si>
  <si>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</si>
  <si>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</si>
  <si>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</si>
  <si>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</si>
  <si>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</si>
  <si>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</si>
  <si>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</si>
  <si>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</si>
  <si>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</si>
  <si>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</si>
  <si>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</si>
  <si>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</si>
  <si>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</si>
  <si>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</si>
  <si>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</si>
  <si>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</si>
  <si>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</si>
  <si>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</si>
  <si>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</si>
  <si>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</si>
  <si>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</si>
  <si>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</si>
  <si>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</si>
  <si>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</si>
  <si>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</si>
  <si>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</si>
  <si>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</si>
  <si>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</si>
  <si>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</si>
  <si>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</si>
  <si>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</si>
  <si>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</si>
  <si>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</si>
  <si>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</si>
  <si>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</si>
  <si>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</si>
  <si>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</si>
  <si>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</si>
  <si>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</si>
  <si>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</si>
  <si>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</si>
  <si>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</si>
  <si>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</si>
  <si>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</si>
  <si>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</si>
  <si>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</si>
  <si>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</si>
  <si>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</si>
  <si>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</si>
  <si>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</si>
  <si>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</si>
  <si>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</si>
  <si>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</si>
  <si>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</si>
  <si>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</si>
  <si>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</si>
  <si>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</si>
  <si>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</si>
  <si>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</si>
  <si>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</si>
  <si>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</si>
  <si>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</si>
  <si>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</si>
  <si>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</si>
  <si>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</si>
  <si>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</si>
  <si>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</si>
  <si>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</si>
  <si>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</si>
  <si>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</si>
  <si>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</si>
  <si>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</si>
  <si>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</si>
  <si>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</si>
  <si>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</si>
  <si>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</si>
  <si>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</si>
  <si>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</si>
  <si>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</si>
  <si>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</si>
  <si>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</si>
  <si>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</si>
  <si>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</si>
  <si>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</si>
  <si>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</si>
  <si>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</si>
  <si>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</si>
  <si>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</si>
  <si>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</si>
  <si>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</si>
  <si>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</si>
  <si>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</si>
  <si>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</si>
  <si>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</si>
  <si>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</si>
  <si>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</si>
  <si>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</si>
  <si>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</si>
  <si>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</si>
  <si>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</si>
  <si>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</si>
  <si>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</si>
  <si>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</si>
  <si>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</si>
  <si>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</si>
  <si>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</si>
  <si>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</si>
  <si>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</si>
  <si>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</si>
  <si>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</si>
  <si>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</si>
  <si>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</si>
  <si>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</si>
  <si>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</si>
  <si>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</si>
  <si>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</si>
  <si>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</si>
  <si>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</si>
  <si>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</si>
  <si>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</si>
  <si>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</si>
  <si>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</si>
  <si>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</si>
  <si>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</si>
  <si>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</si>
  <si>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</si>
  <si>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</si>
  <si>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</si>
  <si>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</si>
  <si>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</si>
  <si>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</si>
  <si>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</si>
  <si>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</si>
  <si>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</si>
  <si>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</si>
  <si>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</si>
  <si>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</si>
  <si>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</si>
  <si>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</si>
  <si>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</si>
  <si>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</si>
  <si>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</si>
  <si>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</si>
  <si>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</si>
  <si>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</si>
  <si>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</si>
  <si>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</si>
  <si>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</si>
  <si>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</si>
  <si>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</si>
  <si>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</si>
  <si>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</si>
  <si>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</si>
  <si>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</si>
  <si>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</si>
  <si>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</si>
  <si>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</si>
  <si>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</si>
  <si>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</si>
  <si>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</si>
  <si>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</si>
  <si>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</si>
  <si>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</si>
  <si>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</si>
  <si>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</si>
  <si>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</si>
  <si>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</si>
  <si>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</si>
  <si>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</si>
  <si>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</si>
  <si>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</si>
  <si>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</si>
  <si>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</si>
  <si>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</si>
  <si>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</si>
  <si>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</si>
  <si>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</si>
  <si>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</si>
  <si>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</si>
  <si>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</si>
  <si>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</si>
  <si>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</si>
  <si>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</si>
  <si>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</si>
  <si>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</si>
  <si>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</si>
  <si>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</si>
  <si>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</si>
  <si>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</si>
  <si>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</si>
  <si>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</si>
  <si>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</si>
  <si>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</si>
  <si>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</si>
  <si>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</si>
  <si>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</si>
  <si>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</si>
  <si>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</si>
  <si>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</si>
  <si>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</si>
  <si>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</si>
  <si>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</si>
  <si>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</si>
  <si>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</si>
  <si>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</si>
  <si>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</si>
  <si>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</si>
  <si>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</si>
  <si>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</si>
  <si>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</si>
  <si>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</si>
  <si>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</si>
  <si>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</si>
  <si>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</si>
  <si>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</si>
  <si>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</si>
  <si>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</si>
  <si>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</si>
  <si>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</si>
  <si>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</si>
  <si>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</si>
  <si>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</si>
  <si>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</si>
  <si>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</si>
  <si>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</si>
  <si>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</si>
  <si>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</si>
  <si>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</si>
  <si>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</si>
  <si>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</si>
  <si>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</si>
  <si>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</si>
  <si>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</si>
  <si>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</si>
  <si>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</si>
  <si>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</si>
  <si>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</si>
  <si>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</si>
  <si>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</si>
  <si>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</si>
  <si>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</si>
  <si>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</si>
  <si>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</si>
  <si>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</si>
  <si>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</si>
  <si>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</si>
  <si>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</si>
  <si>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</si>
  <si>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</si>
  <si>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</si>
  <si>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</si>
  <si>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</si>
  <si>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</si>
  <si>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</si>
  <si>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</si>
  <si>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</si>
  <si>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</si>
  <si>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</si>
  <si>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</si>
  <si>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</si>
  <si>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</si>
  <si>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</si>
  <si>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</si>
  <si>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</si>
  <si>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</si>
  <si>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</si>
  <si>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</si>
  <si>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</si>
  <si>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</si>
  <si>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</si>
  <si>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</si>
  <si>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</si>
  <si>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</si>
  <si>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</si>
  <si>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</si>
  <si>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</si>
  <si>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</si>
  <si>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</si>
  <si>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</si>
  <si>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</si>
  <si>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</si>
  <si>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</si>
  <si>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</si>
  <si>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</si>
  <si>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</si>
  <si>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</si>
  <si>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</si>
  <si>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</si>
  <si>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</si>
  <si>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</si>
  <si>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</si>
  <si>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</si>
  <si>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</si>
  <si>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</si>
  <si>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</si>
  <si>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</si>
  <si>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</si>
  <si>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</si>
  <si>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</si>
  <si>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</si>
  <si>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</si>
  <si>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</si>
  <si>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</si>
  <si>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</si>
  <si>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</si>
  <si>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</si>
  <si>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</si>
  <si>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</si>
  <si>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</si>
  <si>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</si>
  <si>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</si>
  <si>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</si>
  <si>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</si>
  <si>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</si>
  <si>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</si>
  <si>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</si>
  <si>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</si>
  <si>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</si>
  <si>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</si>
  <si>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</si>
  <si>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</si>
  <si>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</si>
  <si>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</si>
  <si>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</si>
  <si>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</si>
  <si>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</si>
  <si>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</si>
  <si>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</si>
  <si>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</si>
  <si>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</si>
  <si>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</si>
  <si>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</si>
  <si>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</si>
  <si>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</si>
  <si>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</si>
  <si>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</si>
  <si>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</si>
  <si>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</si>
  <si>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</si>
  <si>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</si>
  <si>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</si>
  <si>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</si>
  <si>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</si>
  <si>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</si>
  <si>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</si>
  <si>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</si>
  <si>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</si>
  <si>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</si>
  <si>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</si>
  <si>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</si>
  <si>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</si>
  <si>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</si>
  <si>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</si>
  <si>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</si>
  <si>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</si>
  <si>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</si>
  <si>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</si>
  <si>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</si>
  <si>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</si>
  <si>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</si>
  <si>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</si>
  <si>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</si>
  <si>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</si>
  <si>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</si>
  <si>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</si>
  <si>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</si>
  <si>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</si>
  <si>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</si>
  <si>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</si>
  <si>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</si>
  <si>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</si>
  <si>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</si>
  <si>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</si>
  <si>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</si>
  <si>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</si>
  <si>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</si>
  <si>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</si>
  <si>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</si>
  <si>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</si>
  <si>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</si>
  <si>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</si>
  <si>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</si>
  <si>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</si>
  <si>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</si>
  <si>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</si>
  <si>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</si>
  <si>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</si>
  <si>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</si>
  <si>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</si>
  <si>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</si>
  <si>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</si>
  <si>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</si>
  <si>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</si>
  <si>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</si>
  <si>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</si>
  <si>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</si>
  <si>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</si>
  <si>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</si>
  <si>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</si>
  <si>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</si>
  <si>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</si>
  <si>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</si>
  <si>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</si>
  <si>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</si>
  <si>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</si>
  <si>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</si>
  <si>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</si>
  <si>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</si>
  <si>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</si>
  <si>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</si>
  <si>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</si>
  <si>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</si>
  <si>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</si>
  <si>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</si>
  <si>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</si>
  <si>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</si>
  <si>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</si>
  <si>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</si>
  <si>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</si>
  <si>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</si>
  <si>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</si>
  <si>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</si>
  <si>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</si>
  <si>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</si>
  <si>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</si>
  <si>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</si>
  <si>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</si>
  <si>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</si>
  <si>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</si>
  <si>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</si>
  <si>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</si>
  <si>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</si>
  <si>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</si>
  <si>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</si>
  <si>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</si>
  <si>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</si>
  <si>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</si>
  <si>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</si>
  <si>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</si>
  <si>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</si>
  <si>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</si>
  <si>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</si>
  <si>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</si>
  <si>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</si>
  <si>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</si>
  <si>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</si>
  <si>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</si>
  <si>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</si>
  <si>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</si>
  <si>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</si>
  <si>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</si>
  <si>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</si>
  <si>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</si>
  <si>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</si>
  <si>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</si>
  <si>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</si>
  <si>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</si>
  <si>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</si>
  <si>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</si>
  <si>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</si>
  <si>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</si>
  <si>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</si>
  <si>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</si>
  <si>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</si>
  <si>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</si>
  <si>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</si>
  <si>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</si>
  <si>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</si>
  <si>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</si>
  <si>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</si>
  <si>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</si>
  <si>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</si>
  <si>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</si>
  <si>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</si>
  <si>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</si>
  <si>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</si>
  <si>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</si>
  <si>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</si>
  <si>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</si>
  <si>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</si>
  <si>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</si>
  <si>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</si>
  <si>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</si>
  <si>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</si>
  <si>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</si>
  <si>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</si>
  <si>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</si>
  <si>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</si>
  <si>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</si>
  <si>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</si>
  <si>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</si>
  <si>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</si>
  <si>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</si>
  <si>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</si>
  <si>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</si>
  <si>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</si>
  <si>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</si>
  <si>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</si>
  <si>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</si>
  <si>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</si>
  <si>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</si>
  <si>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</si>
  <si>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</si>
  <si>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</si>
  <si>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</si>
  <si>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</si>
  <si>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</si>
  <si>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</si>
  <si>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</si>
  <si>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</si>
  <si>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</si>
  <si>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</si>
  <si>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</si>
  <si>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</si>
  <si>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</si>
  <si>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</si>
  <si>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</si>
  <si>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</si>
  <si>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</si>
  <si>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</si>
  <si>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</si>
  <si>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</si>
  <si>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</si>
  <si>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</si>
  <si>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</si>
  <si>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</si>
  <si>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</si>
  <si>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</si>
  <si>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</si>
  <si>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</si>
  <si>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</si>
  <si>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</si>
  <si>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</si>
  <si>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</si>
  <si>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</si>
  <si>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</si>
  <si>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</si>
  <si>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</si>
  <si>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</si>
  <si>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</si>
  <si>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</si>
  <si>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</si>
  <si>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</si>
  <si>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</si>
  <si>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</si>
  <si>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</si>
  <si>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</si>
  <si>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</si>
  <si>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</si>
  <si>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</si>
  <si>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</si>
  <si>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</si>
  <si>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</si>
  <si>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</si>
  <si>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</si>
  <si>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</si>
  <si>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</si>
  <si>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</si>
  <si>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</si>
  <si>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</si>
  <si>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</si>
  <si>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</si>
  <si>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</si>
  <si>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</si>
  <si>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</si>
  <si>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</si>
  <si>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</si>
  <si>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</si>
  <si>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</si>
  <si>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</si>
  <si>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</si>
  <si>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</si>
  <si>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</si>
  <si>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</si>
  <si>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</si>
  <si>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</si>
  <si>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</si>
  <si>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</si>
  <si>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</si>
  <si>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</si>
  <si>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</si>
  <si>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</si>
  <si>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</si>
  <si>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</si>
  <si>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</si>
  <si>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</si>
  <si>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</si>
  <si>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</si>
  <si>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</si>
  <si>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</si>
  <si>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</si>
  <si>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</si>
  <si>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</si>
  <si>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</si>
  <si>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</si>
  <si>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</si>
  <si>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</si>
  <si>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</si>
  <si>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</si>
  <si>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</si>
  <si>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</si>
  <si>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</si>
  <si>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</si>
  <si>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</si>
  <si>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</si>
  <si>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</si>
  <si>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</si>
  <si>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</si>
  <si>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</si>
  <si>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</si>
  <si>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</si>
  <si>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</si>
  <si>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</si>
  <si>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</si>
  <si>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</si>
  <si>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</si>
  <si>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</si>
  <si>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</si>
  <si>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</si>
  <si>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</si>
  <si>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</si>
  <si>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</si>
  <si>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</si>
  <si>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</si>
  <si>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</si>
  <si>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</si>
  <si>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</si>
  <si>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</si>
  <si>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</si>
  <si>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</si>
  <si>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</si>
  <si>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</si>
  <si>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</si>
  <si>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</si>
  <si>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</si>
  <si>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</si>
  <si>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</si>
  <si>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</si>
  <si>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</si>
  <si>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</si>
  <si>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</si>
  <si>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</si>
  <si>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</si>
  <si>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</si>
  <si>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</si>
  <si>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</si>
  <si>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</si>
  <si>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</si>
  <si>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</si>
  <si>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</si>
  <si>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</si>
  <si>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</si>
  <si>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</si>
  <si>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</si>
  <si>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</si>
  <si>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</si>
  <si>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</si>
  <si>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</si>
  <si>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</si>
  <si>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</si>
  <si>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</si>
  <si>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</si>
  <si>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</si>
  <si>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</si>
  <si>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</si>
  <si>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</si>
  <si>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</si>
  <si>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</si>
  <si>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</si>
  <si>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</si>
  <si>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</si>
  <si>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</si>
  <si>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</si>
  <si>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</si>
  <si>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</si>
  <si>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</si>
  <si>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</si>
  <si>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</si>
  <si>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</si>
  <si>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</si>
  <si>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</si>
  <si>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</si>
  <si>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</si>
  <si>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</si>
  <si>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</si>
  <si>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</si>
  <si>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</si>
  <si>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</si>
  <si>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</si>
  <si>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</si>
  <si>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</si>
  <si>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</si>
  <si>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</si>
  <si>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</si>
  <si>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</si>
  <si>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</si>
  <si>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</si>
  <si>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</si>
  <si>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</si>
  <si>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</si>
  <si>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</si>
  <si>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</si>
  <si>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</si>
  <si>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</si>
  <si>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</si>
  <si>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</si>
  <si>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</si>
  <si>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</si>
  <si>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</si>
  <si>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</si>
  <si>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</si>
  <si>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</si>
  <si>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</si>
  <si>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</si>
  <si>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</si>
  <si>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</si>
  <si>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</si>
  <si>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</si>
  <si>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</si>
  <si>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</si>
  <si>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</si>
  <si>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</si>
  <si>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</si>
  <si>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</si>
  <si>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</si>
  <si>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</si>
  <si>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</si>
  <si>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</si>
  <si>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</si>
  <si>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</si>
  <si>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</si>
  <si>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</si>
  <si>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</si>
  <si>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</si>
  <si>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</si>
  <si>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</si>
  <si>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</si>
  <si>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</si>
  <si>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</si>
  <si>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</si>
  <si>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</si>
  <si>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</si>
  <si>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</si>
  <si>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</si>
  <si>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</si>
  <si>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</si>
  <si>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</si>
  <si>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</si>
  <si>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</si>
  <si>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</si>
  <si>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</si>
  <si>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</si>
  <si>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</si>
  <si>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</si>
  <si>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</si>
  <si>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</si>
  <si>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</si>
  <si>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</si>
  <si>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</si>
  <si>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</si>
  <si>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</si>
  <si>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</si>
  <si>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</si>
  <si>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</si>
  <si>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</si>
  <si>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</si>
  <si>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</si>
  <si>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</si>
  <si>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</si>
  <si>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</si>
  <si>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</si>
  <si>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</si>
  <si>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</si>
  <si>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</si>
  <si>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</si>
  <si>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</si>
  <si>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</si>
  <si>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</si>
  <si>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</si>
  <si>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</si>
  <si>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</si>
  <si>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</si>
  <si>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</si>
  <si>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</si>
  <si>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</si>
  <si>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</si>
  <si>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</si>
  <si>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</si>
  <si>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</si>
  <si>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</si>
  <si>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</si>
  <si>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</si>
  <si>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</si>
  <si>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</si>
  <si>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</si>
  <si>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</si>
  <si>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</si>
  <si>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</si>
  <si>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</si>
  <si>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</si>
  <si>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</si>
  <si>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</si>
  <si>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</si>
  <si>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</si>
  <si>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</si>
  <si>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</si>
  <si>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</si>
  <si>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</si>
  <si>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</si>
  <si>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</si>
  <si>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</si>
  <si>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</si>
  <si>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</si>
  <si>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</si>
  <si>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</si>
  <si>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</si>
  <si>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</si>
  <si>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</si>
  <si>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</si>
  <si>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</si>
  <si>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</si>
  <si>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</si>
  <si>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</si>
  <si>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</si>
  <si>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</si>
  <si>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</si>
  <si>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</si>
  <si>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</si>
  <si>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</si>
  <si>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</si>
  <si>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</si>
  <si>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</si>
  <si>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</si>
  <si>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</si>
  <si>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</si>
  <si>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</si>
  <si>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</si>
  <si>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</si>
  <si>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</si>
  <si>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</si>
  <si>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</si>
  <si>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</si>
  <si>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</si>
  <si>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</si>
  <si>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</si>
  <si>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</si>
  <si>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</si>
  <si>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</si>
  <si>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</si>
  <si>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</si>
  <si>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</si>
  <si>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</si>
  <si>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</si>
  <si>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</si>
  <si>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</si>
  <si>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</si>
  <si>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</si>
  <si>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</si>
  <si>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</si>
  <si>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</si>
  <si>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</si>
  <si>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</si>
  <si>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</si>
  <si>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</si>
  <si>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</si>
  <si>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</si>
  <si>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</si>
  <si>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</si>
  <si>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</si>
  <si>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</si>
  <si>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</si>
  <si>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</si>
  <si>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</si>
  <si>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</si>
  <si>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</si>
  <si>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</si>
  <si>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</si>
  <si>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</si>
  <si>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</si>
  <si>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</si>
  <si>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</si>
  <si>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</si>
  <si>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</si>
  <si>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</si>
  <si>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</si>
  <si>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</si>
  <si>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</si>
  <si>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</si>
  <si>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</si>
  <si>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</si>
  <si>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</si>
  <si>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</si>
  <si>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</si>
  <si>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</si>
  <si>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</si>
  <si>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</si>
  <si>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</si>
  <si>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</si>
  <si>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</si>
  <si>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</si>
  <si>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</si>
  <si>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</si>
  <si>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</si>
  <si>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</si>
  <si>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</si>
  <si>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</si>
  <si>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</si>
  <si>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</si>
  <si>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</si>
  <si>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</si>
  <si>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</si>
  <si>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</si>
  <si>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</si>
  <si>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</si>
  <si>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</si>
  <si>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</si>
  <si>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</si>
  <si>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</si>
  <si>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</si>
  <si>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</si>
  <si>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</si>
  <si>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</si>
  <si>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</si>
  <si>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</si>
  <si>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</si>
  <si>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</si>
  <si>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</si>
  <si>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</si>
  <si>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</si>
  <si>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</si>
  <si>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</si>
  <si>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</si>
  <si>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</si>
  <si>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</si>
  <si>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</si>
  <si>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</si>
  <si>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</si>
  <si>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</si>
  <si>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</si>
  <si>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</si>
  <si>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</si>
  <si>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</si>
  <si>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</si>
  <si>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</si>
  <si>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</si>
  <si>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</si>
  <si>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</si>
  <si>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</si>
  <si>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</si>
  <si>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</si>
  <si>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</si>
  <si>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</si>
  <si>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</si>
  <si>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</si>
  <si>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</si>
  <si>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</si>
  <si>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</si>
  <si>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</si>
  <si>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</si>
  <si>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</si>
  <si>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</si>
  <si>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</si>
  <si>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</si>
  <si>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</si>
  <si>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</si>
  <si>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</si>
  <si>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</si>
  <si>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</si>
  <si>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</si>
  <si>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</si>
  <si>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</si>
  <si>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</si>
  <si>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</si>
  <si>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</si>
  <si>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</si>
  <si>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</si>
  <si>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</si>
  <si>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</si>
  <si>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</si>
  <si>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</si>
  <si>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</si>
  <si>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</si>
  <si>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</si>
  <si>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</si>
  <si>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</si>
  <si>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</si>
  <si>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</si>
  <si>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</si>
  <si>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</si>
  <si>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</si>
  <si>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</si>
  <si>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</si>
  <si>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</si>
  <si>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</si>
  <si>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</si>
  <si>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</si>
  <si>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</si>
  <si>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</si>
  <si>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</si>
  <si>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</si>
  <si>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</si>
  <si>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</si>
  <si>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</si>
  <si>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</si>
  <si>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</si>
  <si>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</si>
  <si>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</si>
  <si>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</si>
  <si>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</si>
  <si>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</si>
  <si>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</si>
  <si>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</si>
  <si>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</si>
  <si>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</si>
  <si>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</si>
  <si>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</si>
  <si>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</si>
  <si>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</si>
  <si>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</si>
  <si>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</si>
  <si>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</si>
  <si>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</si>
  <si>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</si>
  <si>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</si>
  <si>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</si>
  <si>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</si>
  <si>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</si>
  <si>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</si>
  <si>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</si>
  <si>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</si>
  <si>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</si>
  <si>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</si>
  <si>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</si>
  <si>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</si>
  <si>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</si>
  <si>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</si>
  <si>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</si>
  <si>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</si>
  <si>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</si>
  <si>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</si>
  <si>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</si>
  <si>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</si>
  <si>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</si>
  <si>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</si>
  <si>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</si>
  <si>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</si>
  <si>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</si>
  <si>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</si>
  <si>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</si>
  <si>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</si>
  <si>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</si>
  <si>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</si>
  <si>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</si>
  <si>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</si>
  <si>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</si>
  <si>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</si>
  <si>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</si>
  <si>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</si>
  <si>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</si>
  <si>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</si>
  <si>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</si>
  <si>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</si>
  <si>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</si>
  <si>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</si>
  <si>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</si>
  <si>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</si>
  <si>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</si>
  <si>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</si>
  <si>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</si>
  <si>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</si>
  <si>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</si>
  <si>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</si>
  <si>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</si>
  <si>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</si>
  <si>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</si>
  <si>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</si>
  <si>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</si>
  <si>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</si>
  <si>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</si>
  <si>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</si>
  <si>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</si>
  <si>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</si>
  <si>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</si>
  <si>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</si>
  <si>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</si>
  <si>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</si>
  <si>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</si>
  <si>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</si>
  <si>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</si>
  <si>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</si>
  <si>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</si>
  <si>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</si>
  <si>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</si>
  <si>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</si>
  <si>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</si>
  <si>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</si>
  <si>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</si>
  <si>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</si>
  <si>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</si>
  <si>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</si>
  <si>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</si>
  <si>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</si>
  <si>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</si>
  <si>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</si>
  <si>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</si>
  <si>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</si>
  <si>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</si>
  <si>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</si>
  <si>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</si>
  <si>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</si>
  <si>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</si>
  <si>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</si>
  <si>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</si>
  <si>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</si>
  <si>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</si>
  <si>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</si>
  <si>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</si>
  <si>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</si>
  <si>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</si>
  <si>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</si>
  <si>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</si>
  <si>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</si>
  <si>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</si>
  <si>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</si>
  <si>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</si>
  <si>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</si>
  <si>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</si>
  <si>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</si>
  <si>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</si>
  <si>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</si>
  <si>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</si>
  <si>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</si>
  <si>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</si>
  <si>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</si>
  <si>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</si>
  <si>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</si>
  <si>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</si>
  <si>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</si>
  <si>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</si>
  <si>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</si>
  <si>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</si>
  <si>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</si>
  <si>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</si>
  <si>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</si>
  <si>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</si>
  <si>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</si>
  <si>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</si>
  <si>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</si>
  <si>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</si>
  <si>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</si>
  <si>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</si>
  <si>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</si>
  <si>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</si>
  <si>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</si>
  <si>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</si>
  <si>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</si>
  <si>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</si>
  <si>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</si>
  <si>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</si>
  <si>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</si>
  <si>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</si>
  <si>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</si>
  <si>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</si>
  <si>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</si>
  <si>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</si>
  <si>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</si>
  <si>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</si>
  <si>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</si>
  <si>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</si>
  <si>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</si>
  <si>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</si>
  <si>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</si>
  <si>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</si>
  <si>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</si>
  <si>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</si>
  <si>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</si>
  <si>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</si>
  <si>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</si>
  <si>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</si>
  <si>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</si>
  <si>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</si>
  <si>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</si>
  <si>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</si>
  <si>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</si>
  <si>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</si>
  <si>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</si>
  <si>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</si>
  <si>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</si>
  <si>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</si>
  <si>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</si>
  <si>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</si>
  <si>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</si>
  <si>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</si>
  <si>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</si>
  <si>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</si>
  <si>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</si>
  <si>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</si>
  <si>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</si>
  <si>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</si>
  <si>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</si>
  <si>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</si>
  <si>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</si>
  <si>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</si>
  <si>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</si>
  <si>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</si>
  <si>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</si>
  <si>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</si>
  <si>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</si>
  <si>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</si>
  <si>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</si>
  <si>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</si>
  <si>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</si>
  <si>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</si>
  <si>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</si>
  <si>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</si>
  <si>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</si>
  <si>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</si>
  <si>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</si>
  <si>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</si>
  <si>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</si>
  <si>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</si>
  <si>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</si>
  <si>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</si>
  <si>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</si>
  <si>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</si>
  <si>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</si>
  <si>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</si>
  <si>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</si>
  <si>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</si>
  <si>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</si>
  <si>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</si>
  <si>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</si>
  <si>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</si>
  <si>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</si>
  <si>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</si>
  <si>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</si>
  <si>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</si>
  <si>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</si>
  <si>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</si>
  <si>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</si>
  <si>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</si>
  <si>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</si>
  <si>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</si>
  <si>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</si>
  <si>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</si>
  <si>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</si>
  <si>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</si>
  <si>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</si>
  <si>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</si>
  <si>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</si>
  <si>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</si>
  <si>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</si>
  <si>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</si>
  <si>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</si>
  <si>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</si>
  <si>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</si>
  <si>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</si>
  <si>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</si>
  <si>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</si>
  <si>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</si>
  <si>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</si>
  <si>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</si>
  <si>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</si>
  <si>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</si>
  <si>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</si>
  <si>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</si>
  <si>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</si>
  <si>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</si>
  <si>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</si>
  <si>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</si>
  <si>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</si>
  <si>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</si>
  <si>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</si>
  <si>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</si>
  <si>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</si>
  <si>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</si>
  <si>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</si>
  <si>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</si>
  <si>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</si>
  <si>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</si>
  <si>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</si>
  <si>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</si>
  <si>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</si>
  <si>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</si>
  <si>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</si>
  <si>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</si>
  <si>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</si>
  <si>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</si>
  <si>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</si>
  <si>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</si>
  <si>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</si>
  <si>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</si>
  <si>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</si>
  <si>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</si>
  <si>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</si>
  <si>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</si>
  <si>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</si>
  <si>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</si>
  <si>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</si>
  <si>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</si>
  <si>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</si>
  <si>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</si>
  <si>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</si>
  <si>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</si>
  <si>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</si>
  <si>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</si>
  <si>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</si>
  <si>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</si>
  <si>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</si>
  <si>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</si>
  <si>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</si>
  <si>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</si>
  <si>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</si>
  <si>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</si>
  <si>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</si>
  <si>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</si>
  <si>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</si>
  <si>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</si>
  <si>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</si>
  <si>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</si>
  <si>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</si>
  <si>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</si>
  <si>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</si>
  <si>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</si>
  <si>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</si>
  <si>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</si>
  <si>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</si>
  <si>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</si>
  <si>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</si>
  <si>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</si>
  <si>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</si>
  <si>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</si>
  <si>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</si>
  <si>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</si>
  <si>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</si>
  <si>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</si>
  <si>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</si>
  <si>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</si>
  <si>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</si>
  <si>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</si>
  <si>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</si>
  <si>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</si>
  <si>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</si>
  <si>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</si>
  <si>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</si>
  <si>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</si>
  <si>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</si>
  <si>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</si>
  <si>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</si>
  <si>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</si>
  <si>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</si>
  <si>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</si>
  <si>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</si>
  <si>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</si>
  <si>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</si>
  <si>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</si>
  <si>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</si>
  <si>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</si>
  <si>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</si>
  <si>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</si>
  <si>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</si>
  <si>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</si>
  <si>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</si>
  <si>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</si>
  <si>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</si>
  <si>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</si>
  <si>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</si>
  <si>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</si>
  <si>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</si>
  <si>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</si>
  <si>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</si>
  <si>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</si>
  <si>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</si>
  <si>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</si>
  <si>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</si>
  <si>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</si>
  <si>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</si>
  <si>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</si>
  <si>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</si>
  <si>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</si>
  <si>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</si>
  <si>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</si>
  <si>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</si>
  <si>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</si>
  <si>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</si>
  <si>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</si>
  <si>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</si>
  <si>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</si>
  <si>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</si>
  <si>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</si>
  <si>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</si>
  <si>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</si>
  <si>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</si>
  <si>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</si>
  <si>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</si>
  <si>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</si>
  <si>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</si>
  <si>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</si>
  <si>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</si>
  <si>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</si>
  <si>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</si>
  <si>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</si>
  <si>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</si>
  <si>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</si>
  <si>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</si>
  <si>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</si>
  <si>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</si>
  <si>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</si>
  <si>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</si>
  <si>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</si>
  <si>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</si>
  <si>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</si>
  <si>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</si>
  <si>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</si>
  <si>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</si>
  <si>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</si>
  <si>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</si>
  <si>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</si>
  <si>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</si>
  <si>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</si>
  <si>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</si>
  <si>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</si>
  <si>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</si>
  <si>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</si>
  <si>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</si>
  <si>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</si>
  <si>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</si>
  <si>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</si>
  <si>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</si>
  <si>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</si>
  <si>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</si>
  <si>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</si>
  <si>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</si>
  <si>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</si>
  <si>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</si>
  <si>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</si>
  <si>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</si>
  <si>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</si>
  <si>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</si>
  <si>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</si>
  <si>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</si>
  <si>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</si>
  <si>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</si>
  <si>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</si>
  <si>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</si>
  <si>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</si>
  <si>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</si>
  <si>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</si>
  <si>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</si>
  <si>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</si>
  <si>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</si>
  <si>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</si>
  <si>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</si>
  <si>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</si>
  <si>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</si>
  <si>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</si>
  <si>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</si>
  <si>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</si>
  <si>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</si>
  <si>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</si>
  <si>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</si>
  <si>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</si>
  <si>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</si>
  <si>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</si>
  <si>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</si>
  <si>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</si>
  <si>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</si>
  <si>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</si>
  <si>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</si>
  <si>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</si>
  <si>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</si>
  <si>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</si>
  <si>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</si>
  <si>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</si>
  <si>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</si>
  <si>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</si>
  <si>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</si>
  <si>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</si>
  <si>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</si>
  <si>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</si>
  <si>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</si>
  <si>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</si>
  <si>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</si>
  <si>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</si>
  <si>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</si>
  <si>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</si>
  <si>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</si>
  <si>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</si>
  <si>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</si>
  <si>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</si>
  <si>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</si>
  <si>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</si>
  <si>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</si>
  <si>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</si>
  <si>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</si>
  <si>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</si>
  <si>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</si>
  <si>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</si>
  <si>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</si>
  <si>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</si>
  <si>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</si>
  <si>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</si>
  <si>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</si>
  <si>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</si>
  <si>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</si>
  <si>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</si>
  <si>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</si>
  <si>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</si>
  <si>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</si>
  <si>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</si>
  <si>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</si>
  <si>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</si>
  <si>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</si>
  <si>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</si>
  <si>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</si>
  <si>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</si>
  <si>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</si>
  <si>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</si>
  <si>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</si>
  <si>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</si>
  <si>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</si>
  <si>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</si>
  <si>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</si>
  <si>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</si>
  <si>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</si>
  <si>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</si>
  <si>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</si>
  <si>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</si>
  <si>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</si>
  <si>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</si>
  <si>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</si>
  <si>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</si>
  <si>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</si>
  <si>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</si>
  <si>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</si>
  <si>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</si>
  <si>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</si>
  <si>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</si>
  <si>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</si>
  <si>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</si>
  <si>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</si>
  <si>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</si>
  <si>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</si>
  <si>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</si>
  <si>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</si>
  <si>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</si>
  <si>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</si>
  <si>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</si>
  <si>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</si>
  <si>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</si>
  <si>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</si>
  <si>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</si>
  <si>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</si>
  <si>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</si>
  <si>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</si>
  <si>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</si>
  <si>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</si>
  <si>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</si>
  <si>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</si>
  <si>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</si>
  <si>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</si>
  <si>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</si>
  <si>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</si>
  <si>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</si>
  <si>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</si>
  <si>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</si>
  <si>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</si>
  <si>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</si>
  <si>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</si>
  <si>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</si>
  <si>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</si>
  <si>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</si>
  <si>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</si>
  <si>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</si>
  <si>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</si>
  <si>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</si>
  <si>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</si>
  <si>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</si>
  <si>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</si>
  <si>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</si>
  <si>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</si>
  <si>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</si>
  <si>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</si>
  <si>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</si>
  <si>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</si>
  <si>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</si>
  <si>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</si>
  <si>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</si>
  <si>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</si>
  <si>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</si>
  <si>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</si>
  <si>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</si>
  <si>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</si>
  <si>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</si>
  <si>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</si>
  <si>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</si>
  <si>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</si>
  <si>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</si>
  <si>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</si>
  <si>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</si>
  <si>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</si>
  <si>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</si>
  <si>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</si>
  <si>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</si>
  <si>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</si>
  <si>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</si>
  <si>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</si>
  <si>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</si>
  <si>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</si>
  <si>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</si>
  <si>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</si>
  <si>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</si>
  <si>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</si>
  <si>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</si>
  <si>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</si>
  <si>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</si>
  <si>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</si>
  <si>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</si>
  <si>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</si>
  <si>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</si>
  <si>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</si>
  <si>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</si>
  <si>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</si>
  <si>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</si>
  <si>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</si>
  <si>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</si>
  <si>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</si>
  <si>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</si>
  <si>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</si>
  <si>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</si>
  <si>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</si>
  <si>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</si>
  <si>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</si>
  <si>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</si>
  <si>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</si>
  <si>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</si>
  <si>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</si>
  <si>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</si>
  <si>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</si>
  <si>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</si>
  <si>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</si>
  <si>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</si>
  <si>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</si>
  <si>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</si>
  <si>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</si>
  <si>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</si>
  <si>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</si>
  <si>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</si>
  <si>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</si>
  <si>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</si>
  <si>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</si>
  <si>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</si>
  <si>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</si>
  <si>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</si>
  <si>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</si>
  <si>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</si>
  <si>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</si>
  <si>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</si>
  <si>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</si>
  <si>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</si>
  <si>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</si>
  <si>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</si>
  <si>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</si>
  <si>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</si>
  <si>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</si>
  <si>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</si>
  <si>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</si>
  <si>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</si>
  <si>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</si>
  <si>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</si>
  <si>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</si>
  <si>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</si>
  <si>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</si>
  <si>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</si>
  <si>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</si>
  <si>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</si>
  <si>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</si>
  <si>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</si>
  <si>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</si>
  <si>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</si>
  <si>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</si>
  <si>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</si>
  <si>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</si>
  <si>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</si>
  <si>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</si>
  <si>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</si>
  <si>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</si>
  <si>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</si>
  <si>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</si>
  <si>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</si>
  <si>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</si>
  <si>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</si>
  <si>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</si>
  <si>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</si>
  <si>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</si>
  <si>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</si>
  <si>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</si>
  <si>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</si>
  <si>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</si>
  <si>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</si>
  <si>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</si>
  <si>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</si>
  <si>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</si>
  <si>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</si>
  <si>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</si>
  <si>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</si>
  <si>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</si>
  <si>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</si>
  <si>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</si>
  <si>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</si>
  <si>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</si>
  <si>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</si>
  <si>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</si>
  <si>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</si>
  <si>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</si>
  <si>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</si>
  <si>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</si>
  <si>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</si>
  <si>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</si>
  <si>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</si>
  <si>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</si>
  <si>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</si>
  <si>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</si>
  <si>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</si>
  <si>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</si>
  <si>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</si>
  <si>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</si>
  <si>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</si>
  <si>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</si>
  <si>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</si>
  <si>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</si>
  <si>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</si>
  <si>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</si>
  <si>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</si>
  <si>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</si>
  <si>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</si>
  <si>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</si>
  <si>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</si>
  <si>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</si>
  <si>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</si>
  <si>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</si>
  <si>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</si>
  <si>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</si>
  <si>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</si>
  <si>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</si>
  <si>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</si>
  <si>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</si>
  <si>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</si>
  <si>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</si>
  <si>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</si>
  <si>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</si>
  <si>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</si>
  <si>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</si>
  <si>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</si>
  <si>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</si>
  <si>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</si>
  <si>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</si>
  <si>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</si>
  <si>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</si>
  <si>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</si>
  <si>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</si>
  <si>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</si>
  <si>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</si>
  <si>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</si>
  <si>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</si>
  <si>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</si>
  <si>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</si>
  <si>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</si>
  <si>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</si>
  <si>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</si>
  <si>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</si>
  <si>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</si>
  <si>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</si>
  <si>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</si>
  <si>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</si>
  <si>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</si>
  <si>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</si>
  <si>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</si>
  <si>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</si>
  <si>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</si>
  <si>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</si>
  <si>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</si>
  <si>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</si>
  <si>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</si>
  <si>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</si>
  <si>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</si>
  <si>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</si>
  <si>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</si>
  <si>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</si>
  <si>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</si>
  <si>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</si>
  <si>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</si>
  <si>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</si>
  <si>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</si>
  <si>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</si>
  <si>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</si>
  <si>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</si>
  <si>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</si>
  <si>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</si>
  <si>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</si>
  <si>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</si>
  <si>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</si>
  <si>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</si>
  <si>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</si>
  <si>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</si>
  <si>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</si>
  <si>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</si>
  <si>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</si>
  <si>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</si>
  <si>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</si>
  <si>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</si>
  <si>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</si>
  <si>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</si>
  <si>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</si>
  <si>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</si>
  <si>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</si>
  <si>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</si>
  <si>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</si>
  <si>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</si>
  <si>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</si>
  <si>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</si>
  <si>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</si>
  <si>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</si>
  <si>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</si>
  <si>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</si>
  <si>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</si>
  <si>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</si>
  <si>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</si>
  <si>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</si>
  <si>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</si>
  <si>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</si>
  <si>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</si>
  <si>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</si>
  <si>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</si>
  <si>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</si>
  <si>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</si>
  <si>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</si>
  <si>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</si>
  <si>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</si>
  <si>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</si>
  <si>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</si>
  <si>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</si>
  <si>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</si>
  <si>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</si>
  <si>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</si>
  <si>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</si>
  <si>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</si>
  <si>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</si>
  <si>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</si>
  <si>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</si>
  <si>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</si>
  <si>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</si>
  <si>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</si>
  <si>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</si>
  <si>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</si>
  <si>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</si>
  <si>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</si>
  <si>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</si>
  <si>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</si>
  <si>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</si>
  <si>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</si>
  <si>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</si>
  <si>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</si>
  <si>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</si>
  <si>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</si>
  <si>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</si>
  <si>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</si>
  <si>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</si>
  <si>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</si>
  <si>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</si>
  <si>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</si>
  <si>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</si>
  <si>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</si>
  <si>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</si>
  <si>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</si>
  <si>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</si>
  <si>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</si>
  <si>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</si>
  <si>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</si>
  <si>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</si>
  <si>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</si>
  <si>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</si>
  <si>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</si>
  <si>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</si>
  <si>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</si>
  <si>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</si>
  <si>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</si>
  <si>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</si>
  <si>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</si>
  <si>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</si>
  <si>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</si>
  <si>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</si>
  <si>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</si>
  <si>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</si>
  <si>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</si>
  <si>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</si>
  <si>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</si>
  <si>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</si>
  <si>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</si>
  <si>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</si>
  <si>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</si>
  <si>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</si>
  <si>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</si>
  <si>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</si>
  <si>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</si>
  <si>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</si>
  <si>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</si>
  <si>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</si>
  <si>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</si>
  <si>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</si>
  <si>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</si>
  <si>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</si>
  <si>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</si>
  <si>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</si>
  <si>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</si>
  <si>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</si>
  <si>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</si>
  <si>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</si>
  <si>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</si>
  <si>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</si>
  <si>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</si>
  <si>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</si>
  <si>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</si>
  <si>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</si>
  <si>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</si>
  <si>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</si>
  <si>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</si>
  <si>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</si>
  <si>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</si>
  <si>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</si>
  <si>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</si>
  <si>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</si>
  <si>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</si>
  <si>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</si>
  <si>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</si>
  <si>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</si>
  <si>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</si>
  <si>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</si>
  <si>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</si>
  <si>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</si>
  <si>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</si>
  <si>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</si>
  <si>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</si>
  <si>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</si>
  <si>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</si>
  <si>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</si>
  <si>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</si>
  <si>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</si>
  <si>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</si>
  <si>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</si>
  <si>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</si>
  <si>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</si>
  <si>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</si>
  <si>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</si>
  <si>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</si>
  <si>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</si>
  <si>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</si>
  <si>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</si>
  <si>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</si>
  <si>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</si>
  <si>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</si>
  <si>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</si>
  <si>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</si>
  <si>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</si>
  <si>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</si>
  <si>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</si>
  <si>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</si>
  <si>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</si>
  <si>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</si>
  <si>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</si>
  <si>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</si>
  <si>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</si>
  <si>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</si>
  <si>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</si>
  <si>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</si>
  <si>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</si>
  <si>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</si>
  <si>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</si>
  <si>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</si>
  <si>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</si>
  <si>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</si>
  <si>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</si>
  <si>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</si>
  <si>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</si>
  <si>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</si>
  <si>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</si>
  <si>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</si>
  <si>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</si>
  <si>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</si>
  <si>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</si>
  <si>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</si>
  <si>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</si>
  <si>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</si>
  <si>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</si>
  <si>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</si>
  <si>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</si>
  <si>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</si>
  <si>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</si>
  <si>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</si>
  <si>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</si>
  <si>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</si>
  <si>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</si>
  <si>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</si>
  <si>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</si>
  <si>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</si>
  <si>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</si>
  <si>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</si>
  <si>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</si>
  <si>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</si>
  <si>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</si>
  <si>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</si>
  <si>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</si>
  <si>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</si>
  <si>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</si>
  <si>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</si>
  <si>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</si>
  <si>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</si>
  <si>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</si>
  <si>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</si>
  <si>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</si>
  <si>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</si>
  <si>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</si>
  <si>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</si>
  <si>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</si>
  <si>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</si>
  <si>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</si>
  <si>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</si>
  <si>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</si>
  <si>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</si>
  <si>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</si>
  <si>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</si>
  <si>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</si>
  <si>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</si>
  <si>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</si>
  <si>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</si>
  <si>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</si>
  <si>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</si>
  <si>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</si>
  <si>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</si>
  <si>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</si>
  <si>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</si>
  <si>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</si>
  <si>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</si>
  <si>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</si>
  <si>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</si>
  <si>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</si>
  <si>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</si>
  <si>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</si>
  <si>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</si>
  <si>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</si>
  <si>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</si>
  <si>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</si>
  <si>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</si>
  <si>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</si>
  <si>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</si>
  <si>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</si>
  <si>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</si>
  <si>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</si>
  <si>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</si>
  <si>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</si>
  <si>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</si>
  <si>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</si>
  <si>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</si>
  <si>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</si>
  <si>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</si>
  <si>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</si>
  <si>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</si>
  <si>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</si>
  <si>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</si>
  <si>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</si>
  <si>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</si>
  <si>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</si>
  <si>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</si>
  <si>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</si>
  <si>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</si>
  <si>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</si>
  <si>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</si>
  <si>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</si>
  <si>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</si>
  <si>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</si>
  <si>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</si>
  <si>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</si>
  <si>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</si>
  <si>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</si>
  <si>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</si>
  <si>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</si>
  <si>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</si>
  <si>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</si>
  <si>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</si>
  <si>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</si>
  <si>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</si>
  <si>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</si>
  <si>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</si>
  <si>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</si>
  <si>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</si>
  <si>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</si>
  <si>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</si>
  <si>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</si>
  <si>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</si>
  <si>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</si>
  <si>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</si>
  <si>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</si>
  <si>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</si>
  <si>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</si>
  <si>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</si>
  <si>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</si>
  <si>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</si>
  <si>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</si>
  <si>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</si>
  <si>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</si>
  <si>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</si>
  <si>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</si>
  <si>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</si>
  <si>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</si>
  <si>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</si>
  <si>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</si>
  <si>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</si>
  <si>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</si>
  <si>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</si>
  <si>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</si>
  <si>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</si>
  <si>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</si>
  <si>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</si>
  <si>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</si>
  <si>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</si>
  <si>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</si>
  <si>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</si>
  <si>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</si>
  <si>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</si>
  <si>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</si>
  <si>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</si>
  <si>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</si>
  <si>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</si>
  <si>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</si>
  <si>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</si>
  <si>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</si>
  <si>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</si>
  <si>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</si>
  <si>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</si>
  <si>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</si>
  <si>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</si>
  <si>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</si>
  <si>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</si>
  <si>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</si>
  <si>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</si>
  <si>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</si>
  <si>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</si>
  <si>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</si>
  <si>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</si>
  <si>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</si>
  <si>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</si>
  <si>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</si>
  <si>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</si>
  <si>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</si>
  <si>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</si>
  <si>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</si>
  <si>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</si>
  <si>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</si>
  <si>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</si>
  <si>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</si>
  <si>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</si>
  <si>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</si>
  <si>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</si>
  <si>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</si>
  <si>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</si>
  <si>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</si>
  <si>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</si>
  <si>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</si>
  <si>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</si>
  <si>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</si>
  <si>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</si>
  <si>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</si>
  <si>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</si>
  <si>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</si>
  <si>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</si>
  <si>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</si>
  <si>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</si>
  <si>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</si>
  <si>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</si>
  <si>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</si>
  <si>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</si>
  <si>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</si>
  <si>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</si>
  <si>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</si>
  <si>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</si>
  <si>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</si>
  <si>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</si>
  <si>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</si>
  <si>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</si>
  <si>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</si>
  <si>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</si>
  <si>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</si>
  <si>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</si>
  <si>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</si>
  <si>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</si>
  <si>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</si>
  <si>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</si>
  <si>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</si>
  <si>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</si>
  <si>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</si>
  <si>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</si>
  <si>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</si>
  <si>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</si>
  <si>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</si>
  <si>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</si>
  <si>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</si>
  <si>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</si>
  <si>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</si>
  <si>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</si>
  <si>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</si>
  <si>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</si>
  <si>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</si>
  <si>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</si>
  <si>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</si>
  <si>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</si>
  <si>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</si>
  <si>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</si>
  <si>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</si>
  <si>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</si>
  <si>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</si>
  <si>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</si>
  <si>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</si>
  <si>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</si>
  <si>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</si>
  <si>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</si>
  <si>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</si>
  <si>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</si>
  <si>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</si>
  <si>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</si>
  <si>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</si>
  <si>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</si>
  <si>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</si>
  <si>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</si>
  <si>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</si>
  <si>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</si>
  <si>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</si>
  <si>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</si>
  <si>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</si>
  <si>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</si>
  <si>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</si>
  <si>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</si>
  <si>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</si>
  <si>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</si>
  <si>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</si>
  <si>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</si>
  <si>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</si>
  <si>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</si>
  <si>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</si>
  <si>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</si>
  <si>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</si>
  <si>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</si>
  <si>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</si>
  <si>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</si>
  <si>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</si>
  <si>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</si>
  <si>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</si>
  <si>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</si>
  <si>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</si>
  <si>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</si>
  <si>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</si>
  <si>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</si>
  <si>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</si>
  <si>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</si>
  <si>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</si>
  <si>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</si>
  <si>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</si>
  <si>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</si>
  <si>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</si>
  <si>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</si>
  <si>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</si>
  <si>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</si>
  <si>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</si>
  <si>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</si>
  <si>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</si>
  <si>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</si>
  <si>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</si>
  <si>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</si>
  <si>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</si>
  <si>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</si>
  <si>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</si>
  <si>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</si>
  <si>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</si>
  <si>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</si>
  <si>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</si>
  <si>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</si>
  <si>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</si>
  <si>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</si>
  <si>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</si>
  <si>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</si>
  <si>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</si>
  <si>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</si>
  <si>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</si>
  <si>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</si>
  <si>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</si>
  <si>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</si>
  <si>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</si>
  <si>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</si>
  <si>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</si>
  <si>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</si>
  <si>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</si>
  <si>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</si>
  <si>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</si>
  <si>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</si>
  <si>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</si>
  <si>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</si>
  <si>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</si>
  <si>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</si>
  <si>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</si>
  <si>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</si>
  <si>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</si>
  <si>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</si>
  <si>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</si>
  <si>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</si>
  <si>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</si>
  <si>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</si>
  <si>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</si>
  <si>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</si>
  <si>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</si>
  <si>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</si>
  <si>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</si>
  <si>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</si>
  <si>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</si>
  <si>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</si>
  <si>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</si>
  <si>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</si>
  <si>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</si>
  <si>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</si>
  <si>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</si>
  <si>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</si>
  <si>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</si>
  <si>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</si>
  <si>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</si>
  <si>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</si>
  <si>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</si>
  <si>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</si>
  <si>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</si>
  <si>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</si>
  <si>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</si>
  <si>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</si>
  <si>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</si>
  <si>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</si>
  <si>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</si>
  <si>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</si>
  <si>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</si>
  <si>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</si>
  <si>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</si>
  <si>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</si>
  <si>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</si>
  <si>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</si>
  <si>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</si>
  <si>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</si>
  <si>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</si>
  <si>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</si>
  <si>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</si>
  <si>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</si>
  <si>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</si>
  <si>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</si>
  <si>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</si>
  <si>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</si>
  <si>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</si>
  <si>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</si>
  <si>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</si>
  <si>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</si>
  <si>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</si>
  <si>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</si>
  <si>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</si>
  <si>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</si>
  <si>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</si>
  <si>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</si>
  <si>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</si>
  <si>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</si>
  <si>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</si>
  <si>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</si>
  <si>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</si>
  <si>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</si>
  <si>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</si>
  <si>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</si>
  <si>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</si>
  <si>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</si>
  <si>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</si>
  <si>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</si>
  <si>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</si>
  <si>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</si>
  <si>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</si>
  <si>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</si>
  <si>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</si>
  <si>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</si>
  <si>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</si>
  <si>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</si>
  <si>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</si>
  <si>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</si>
  <si>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</si>
  <si>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</si>
  <si>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</si>
  <si>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</si>
  <si>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</si>
  <si>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</si>
  <si>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</si>
  <si>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</si>
  <si>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</si>
  <si>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</si>
  <si>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</si>
  <si>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</si>
  <si>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</si>
  <si>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</si>
  <si>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</si>
  <si>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</si>
  <si>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</si>
  <si>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</si>
  <si>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</si>
  <si>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</si>
  <si>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</si>
  <si>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</si>
  <si>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</si>
  <si>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</si>
  <si>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</si>
  <si>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</si>
  <si>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</si>
  <si>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</si>
  <si>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</si>
  <si>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</si>
  <si>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</si>
  <si>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</si>
  <si>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</si>
  <si>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</si>
  <si>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</si>
  <si>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</si>
  <si>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</si>
  <si>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</si>
  <si>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</si>
  <si>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</si>
  <si>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</si>
  <si>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</si>
  <si>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</si>
  <si>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</si>
  <si>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</si>
  <si>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</si>
  <si>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</si>
  <si>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</si>
  <si>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</si>
  <si>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</si>
  <si>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</si>
  <si>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</si>
  <si>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</si>
  <si>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</si>
  <si>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</si>
  <si>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</si>
  <si>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</si>
  <si>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</si>
  <si>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</si>
  <si>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</si>
  <si>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</si>
  <si>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</si>
  <si>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</si>
  <si>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</si>
  <si>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</si>
  <si>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</si>
  <si>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</si>
  <si>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</si>
  <si>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</si>
  <si>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</si>
  <si>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</si>
  <si>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</si>
  <si>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</si>
  <si>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</si>
  <si>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</si>
  <si>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</si>
  <si>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</si>
  <si>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</si>
  <si>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</si>
  <si>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</si>
  <si>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</si>
  <si>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</si>
  <si>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</si>
  <si>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</si>
  <si>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</si>
  <si>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</si>
  <si>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</si>
  <si>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</si>
  <si>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</si>
  <si>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</si>
  <si>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</si>
  <si>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</si>
  <si>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</si>
  <si>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</si>
  <si>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</si>
  <si>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</si>
  <si>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</si>
  <si>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</si>
  <si>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</si>
  <si>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</si>
  <si>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</si>
  <si>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</si>
  <si>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</si>
  <si>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</si>
  <si>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</si>
  <si>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</si>
  <si>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</si>
  <si>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</si>
  <si>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</si>
  <si>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</si>
  <si>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</si>
  <si>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</si>
  <si>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</si>
  <si>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</si>
  <si>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</si>
  <si>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</si>
  <si>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</si>
  <si>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</si>
  <si>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</si>
  <si>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</si>
  <si>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</si>
  <si>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</si>
  <si>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</si>
  <si>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</si>
  <si>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</si>
  <si>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</si>
  <si>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</si>
  <si>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</si>
  <si>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</si>
  <si>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</si>
  <si>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</si>
  <si>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</si>
  <si>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</si>
  <si>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</si>
  <si>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</si>
  <si>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</si>
  <si>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</si>
  <si>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</si>
  <si>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</si>
  <si>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</si>
  <si>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</si>
  <si>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</si>
  <si>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</si>
  <si>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</si>
  <si>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</si>
  <si>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</si>
  <si>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</si>
  <si>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</si>
  <si>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</si>
  <si>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</si>
  <si>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</si>
  <si>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</si>
  <si>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</si>
  <si>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</si>
  <si>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</si>
  <si>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</si>
  <si>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</si>
  <si>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</si>
  <si>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</si>
  <si>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</si>
  <si>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</si>
  <si>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</si>
  <si>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</si>
  <si>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</si>
  <si>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</si>
  <si>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</si>
  <si>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</si>
  <si>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</si>
  <si>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</si>
  <si>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</si>
  <si>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</si>
  <si>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</si>
  <si>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</si>
  <si>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</si>
  <si>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</si>
  <si>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</si>
  <si>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</si>
  <si>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</si>
  <si>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</si>
  <si>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</si>
  <si>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</si>
  <si>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</si>
  <si>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</si>
  <si>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</si>
  <si>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</si>
  <si>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</si>
  <si>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</si>
  <si>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</si>
  <si>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</si>
  <si>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</si>
  <si>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</si>
  <si>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</si>
  <si>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</si>
  <si>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</si>
  <si>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</si>
  <si>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</si>
  <si>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</si>
  <si>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</si>
  <si>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</si>
  <si>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</si>
  <si>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</si>
  <si>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</si>
  <si>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</si>
  <si>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</si>
  <si>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</si>
  <si>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</si>
  <si>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</si>
  <si>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</si>
  <si>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</si>
  <si>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</si>
  <si>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</si>
  <si>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</si>
  <si>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</si>
  <si>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</si>
  <si>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</si>
  <si>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</si>
  <si>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</si>
  <si>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</si>
  <si>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</si>
  <si>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</si>
  <si>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</si>
  <si>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</si>
  <si>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</si>
  <si>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</si>
  <si>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</si>
  <si>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</si>
  <si>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</si>
  <si>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</si>
  <si>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</si>
  <si>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</si>
  <si>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</si>
  <si>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</si>
  <si>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</si>
  <si>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</si>
  <si>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</si>
  <si>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</si>
  <si>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</si>
  <si>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</si>
  <si>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</si>
  <si>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</si>
  <si>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</si>
  <si>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</si>
  <si>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</si>
  <si>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</si>
  <si>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</si>
  <si>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</si>
  <si>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</si>
  <si>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</si>
  <si>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</si>
  <si>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</si>
  <si>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</si>
  <si>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</si>
  <si>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</si>
  <si>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</si>
  <si>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</si>
  <si>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</si>
  <si>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</si>
  <si>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</si>
  <si>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</si>
  <si>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</si>
  <si>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</si>
  <si>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</si>
  <si>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</si>
  <si>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</si>
  <si>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</si>
  <si>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</si>
  <si>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</si>
  <si>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</si>
  <si>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</si>
  <si>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</si>
  <si>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</si>
  <si>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</si>
  <si>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</si>
  <si>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</si>
  <si>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</si>
  <si>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</si>
  <si>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</si>
  <si>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</si>
  <si>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</si>
  <si>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</si>
  <si>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</si>
  <si>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</si>
  <si>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</si>
  <si>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</si>
  <si>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</si>
  <si>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</si>
  <si>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</si>
  <si>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</si>
  <si>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</si>
  <si>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</si>
  <si>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</si>
  <si>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</si>
  <si>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</si>
  <si>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</si>
  <si>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</si>
  <si>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</si>
  <si>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</si>
  <si>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</si>
  <si>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</si>
  <si>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</si>
  <si>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</si>
  <si>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</si>
  <si>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</si>
  <si>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</si>
  <si>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</si>
  <si>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</si>
  <si>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</si>
  <si>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</si>
  <si>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</si>
  <si>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</si>
  <si>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</si>
  <si>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</si>
  <si>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</si>
  <si>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</si>
  <si>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</si>
  <si>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</si>
  <si>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</si>
  <si>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</si>
  <si>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</si>
  <si>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</si>
  <si>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</si>
  <si>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</si>
  <si>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</si>
  <si>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</si>
  <si>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</si>
  <si>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</si>
  <si>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</si>
  <si>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</si>
  <si>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</si>
  <si>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</si>
  <si>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</si>
  <si>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</si>
  <si>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</si>
  <si>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</si>
  <si>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</si>
  <si>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</si>
  <si>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</si>
  <si>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</si>
  <si>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</si>
  <si>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</si>
  <si>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</si>
  <si>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</si>
  <si>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</si>
  <si>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</si>
  <si>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</si>
  <si>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</si>
  <si>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</si>
  <si>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</si>
  <si>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</si>
  <si>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</si>
  <si>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</si>
  <si>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</si>
  <si>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</si>
  <si>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</si>
  <si>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</si>
  <si>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</si>
  <si>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</si>
  <si>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</si>
  <si>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</si>
  <si>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</si>
  <si>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</si>
  <si>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</si>
  <si>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</si>
  <si>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</si>
  <si>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</si>
  <si>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</si>
  <si>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</si>
  <si>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</si>
  <si>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</si>
  <si>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</si>
  <si>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</si>
  <si>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</si>
  <si>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</si>
  <si>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</si>
  <si>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</si>
  <si>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</si>
  <si>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</si>
  <si>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</si>
  <si>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</si>
  <si>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</si>
  <si>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</si>
  <si>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</si>
  <si>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</si>
  <si>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</si>
  <si>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</si>
  <si>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</si>
  <si>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</si>
  <si>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</si>
  <si>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</si>
  <si>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</si>
  <si>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</si>
  <si>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</si>
  <si>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</si>
  <si>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</si>
  <si>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</si>
  <si>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</si>
  <si>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</si>
  <si>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</si>
  <si>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</si>
  <si>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</si>
  <si>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</si>
  <si>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</si>
  <si>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</si>
  <si>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</si>
  <si>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</si>
  <si>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</si>
  <si>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</si>
  <si>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</si>
  <si>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</si>
  <si>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</si>
  <si>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</si>
  <si>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</si>
  <si>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</si>
  <si>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</si>
  <si>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</si>
  <si>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</si>
  <si>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</si>
  <si>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</si>
  <si>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</si>
  <si>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</si>
  <si>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</si>
  <si>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</si>
  <si>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</si>
  <si>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</si>
  <si>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</si>
  <si>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</si>
  <si>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</si>
  <si>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</si>
  <si>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</si>
  <si>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</si>
  <si>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</si>
  <si>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</si>
  <si>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</si>
  <si>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</si>
  <si>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</si>
  <si>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</si>
  <si>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</si>
  <si>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</si>
  <si>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</si>
  <si>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</si>
  <si>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</si>
  <si>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</si>
  <si>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</si>
  <si>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</si>
  <si>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</si>
  <si>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</si>
  <si>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</si>
  <si>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</si>
  <si>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</si>
  <si>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</si>
  <si>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</si>
  <si>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</si>
  <si>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</si>
  <si>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</si>
  <si>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</si>
  <si>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</si>
  <si>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</si>
  <si>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</si>
  <si>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</si>
  <si>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</si>
  <si>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</si>
  <si>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</si>
  <si>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</si>
  <si>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</si>
  <si>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</si>
  <si>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</si>
  <si>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</si>
  <si>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</si>
  <si>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</si>
  <si>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</si>
  <si>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</si>
  <si>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</si>
  <si>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</si>
  <si>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</si>
  <si>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</si>
  <si>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</si>
  <si>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</si>
  <si>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</si>
  <si>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</si>
  <si>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</si>
  <si>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</si>
  <si>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</si>
  <si>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</si>
  <si>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</si>
  <si>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</si>
  <si>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</si>
  <si>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</si>
  <si>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</si>
  <si>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</si>
  <si>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</si>
  <si>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</si>
  <si>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</si>
  <si>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</si>
  <si>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</si>
  <si>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</si>
  <si>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</si>
  <si>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</si>
  <si>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</si>
  <si>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</si>
  <si>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</si>
  <si>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</si>
  <si>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</si>
  <si>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</si>
  <si>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</si>
  <si>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</si>
  <si>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</si>
  <si>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</si>
  <si>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</si>
  <si>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</si>
  <si>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</si>
  <si>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</si>
  <si>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</si>
  <si>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</si>
  <si>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</si>
  <si>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</si>
  <si>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</si>
  <si>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</si>
  <si>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</si>
  <si>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</si>
  <si>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</si>
  <si>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</si>
  <si>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</si>
  <si>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</si>
  <si>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</si>
  <si>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</si>
  <si>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</si>
  <si>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</si>
  <si>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</si>
  <si>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</si>
  <si>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</si>
  <si>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</si>
  <si>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</si>
  <si>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</si>
  <si>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</si>
  <si>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</si>
  <si>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</si>
  <si>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</si>
  <si>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</si>
  <si>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</si>
  <si>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</si>
  <si>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</si>
  <si>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</si>
  <si>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</si>
  <si>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</si>
  <si>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</si>
  <si>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</si>
  <si>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</si>
  <si>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</si>
  <si>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</si>
  <si>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</si>
  <si>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</si>
  <si>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</si>
  <si>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</si>
  <si>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</si>
  <si>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</si>
  <si>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</si>
  <si>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</si>
  <si>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</si>
  <si>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</si>
  <si>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</si>
  <si>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</si>
  <si>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</si>
  <si>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</si>
  <si>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</si>
  <si>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</si>
  <si>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</si>
  <si>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</si>
  <si>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</si>
  <si>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</si>
  <si>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</si>
  <si>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</si>
  <si>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</si>
  <si>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</si>
  <si>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</si>
  <si>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</si>
  <si>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</si>
  <si>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</si>
  <si>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</si>
  <si>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</si>
  <si>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</si>
  <si>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</si>
  <si>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</si>
  <si>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</si>
  <si>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</si>
  <si>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</si>
  <si>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</si>
  <si>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</si>
  <si>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</si>
  <si>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</si>
  <si>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</si>
  <si>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</si>
  <si>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</si>
  <si>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</si>
  <si>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</si>
  <si>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</si>
  <si>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</si>
  <si>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</si>
  <si>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</si>
  <si>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</si>
  <si>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</si>
  <si>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</si>
  <si>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</si>
  <si>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</si>
  <si>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</si>
  <si>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</si>
  <si>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</si>
  <si>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</si>
  <si>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</si>
  <si>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</si>
  <si>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</si>
  <si>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</si>
  <si>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</si>
  <si>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</si>
  <si>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</si>
  <si>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</si>
  <si>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</si>
  <si>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</si>
  <si>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</si>
  <si>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</si>
  <si>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</si>
  <si>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</si>
  <si>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</si>
  <si>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</si>
  <si>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</si>
  <si>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</si>
  <si>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</si>
  <si>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</si>
  <si>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</si>
  <si>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</si>
  <si>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</si>
  <si>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</si>
  <si>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</si>
  <si>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</si>
  <si>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</si>
  <si>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</si>
  <si>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</si>
  <si>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</si>
  <si>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</si>
  <si>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</si>
  <si>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</si>
  <si>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</si>
  <si>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</si>
  <si>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</si>
  <si>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</si>
  <si>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</si>
  <si>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</si>
  <si>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</si>
  <si>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</si>
  <si>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</si>
  <si>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</si>
  <si>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</si>
  <si>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</si>
  <si>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</si>
  <si>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</si>
  <si>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</si>
  <si>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</si>
  <si>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</si>
  <si>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</si>
  <si>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</si>
  <si>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</si>
  <si>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</si>
  <si>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</si>
  <si>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</si>
  <si>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</si>
  <si>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</si>
  <si>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</si>
  <si>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</si>
  <si>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</si>
  <si>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</si>
  <si>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</si>
  <si>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</si>
  <si>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</si>
  <si>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</si>
  <si>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</si>
  <si>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</si>
  <si>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</si>
  <si>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</si>
  <si>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</si>
  <si>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</si>
  <si>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</si>
  <si>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</si>
  <si>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</si>
  <si>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</si>
  <si>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</si>
  <si>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</si>
  <si>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</si>
  <si>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</si>
  <si>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</si>
  <si>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</si>
  <si>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</si>
  <si>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</si>
  <si>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</si>
  <si>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</si>
  <si>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</si>
  <si>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</si>
  <si>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</si>
  <si>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</si>
  <si>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</si>
  <si>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</si>
  <si>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</si>
  <si>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</si>
  <si>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</si>
  <si>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</si>
  <si>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</si>
  <si>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</si>
  <si>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</si>
  <si>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</si>
  <si>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</si>
  <si>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</si>
  <si>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</si>
  <si>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</si>
  <si>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</si>
  <si>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</si>
  <si>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</si>
  <si>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</si>
  <si>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</si>
  <si>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</si>
  <si>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</si>
  <si>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</si>
  <si>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</si>
  <si>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</si>
  <si>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</si>
  <si>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</si>
  <si>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</si>
  <si>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</si>
  <si>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</si>
  <si>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</si>
  <si>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</si>
  <si>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</si>
  <si>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</si>
  <si>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</si>
  <si>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</si>
  <si>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</si>
  <si>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</si>
  <si>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</si>
  <si>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</si>
  <si>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</si>
  <si>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</si>
  <si>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</si>
  <si>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</si>
  <si>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</si>
  <si>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</si>
  <si>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</si>
  <si>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</si>
  <si>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</si>
  <si>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</si>
  <si>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</si>
  <si>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</si>
  <si>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</si>
  <si>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</si>
  <si>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</si>
  <si>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</si>
  <si>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</si>
  <si>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</si>
  <si>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</si>
  <si>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</si>
  <si>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</si>
  <si>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</si>
  <si>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</si>
  <si>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</si>
  <si>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</si>
  <si>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</si>
  <si>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</si>
  <si>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</si>
  <si>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</si>
  <si>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</si>
  <si>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</si>
  <si>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</si>
  <si>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</si>
  <si>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</si>
  <si>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</si>
  <si>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</si>
  <si>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</si>
  <si>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</si>
  <si>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</si>
  <si>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</si>
  <si>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</si>
  <si>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</si>
  <si>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</si>
  <si>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</si>
  <si>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</si>
  <si>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</si>
  <si>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</si>
  <si>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</si>
  <si>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</si>
  <si>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</si>
  <si>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</si>
  <si>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</si>
  <si>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</si>
  <si>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</si>
  <si>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</si>
  <si>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</si>
  <si>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</si>
  <si>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</si>
  <si>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</si>
  <si>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</si>
  <si>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</si>
  <si>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</si>
  <si>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</si>
  <si>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</si>
  <si>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</si>
  <si>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</si>
  <si>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</si>
  <si>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</si>
  <si>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</si>
  <si>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</si>
  <si>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</si>
  <si>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</si>
  <si>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</si>
  <si>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</si>
  <si>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</si>
  <si>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</si>
  <si>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</si>
  <si>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</si>
  <si>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</si>
  <si>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</si>
  <si>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</si>
  <si>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</si>
  <si>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</si>
  <si>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</si>
  <si>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</si>
  <si>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</si>
  <si>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</si>
  <si>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</si>
  <si>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</si>
  <si>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</si>
  <si>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</si>
  <si>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</si>
  <si>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</si>
  <si>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</si>
  <si>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</si>
  <si>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</si>
  <si>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</si>
  <si>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</si>
  <si>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</si>
  <si>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</si>
  <si>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</si>
  <si>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</si>
  <si>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</si>
  <si>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</si>
  <si>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</si>
  <si>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</si>
  <si>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</si>
  <si>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</si>
  <si>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</si>
  <si>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</si>
  <si>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</si>
  <si>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</si>
  <si>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</si>
  <si>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</si>
  <si>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</si>
  <si>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</si>
  <si>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</si>
  <si>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</si>
  <si>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</si>
  <si>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</si>
  <si>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</si>
  <si>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</si>
  <si>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</si>
  <si>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</si>
  <si>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</si>
  <si>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</si>
  <si>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</si>
  <si>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</si>
  <si>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</si>
  <si>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</si>
  <si>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</si>
  <si>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</si>
  <si>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</si>
  <si>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</si>
  <si>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</si>
  <si>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</si>
  <si>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</si>
  <si>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</si>
  <si>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</si>
  <si>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</si>
  <si>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</si>
  <si>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</si>
  <si>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</si>
  <si>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</si>
  <si>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</si>
  <si>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</si>
  <si>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</si>
  <si>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</si>
  <si>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</si>
  <si>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</si>
  <si>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</si>
  <si>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</si>
  <si>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</si>
  <si>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</si>
  <si>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</si>
  <si>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</si>
  <si>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</si>
  <si>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</si>
  <si>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</si>
  <si>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</si>
  <si>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</si>
  <si>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</si>
  <si>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</si>
  <si>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</si>
  <si>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</si>
  <si>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</si>
  <si>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</si>
  <si>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</si>
  <si>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</si>
  <si>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</si>
  <si>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</si>
  <si>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</si>
  <si>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</si>
  <si>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</si>
  <si>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</si>
  <si>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</si>
  <si>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</si>
  <si>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</si>
  <si>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</si>
  <si>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</si>
  <si>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</si>
  <si>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</si>
  <si>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</si>
  <si>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</si>
  <si>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</si>
  <si>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</si>
  <si>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</si>
  <si>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</si>
  <si>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</si>
  <si>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</si>
  <si>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</si>
  <si>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</si>
  <si>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</si>
  <si>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</si>
  <si>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</si>
  <si>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</si>
  <si>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</si>
  <si>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</si>
  <si>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</si>
  <si>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</si>
  <si>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</si>
  <si>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</si>
  <si>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</si>
  <si>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</si>
  <si>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</si>
  <si>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</si>
  <si>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</si>
  <si>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</si>
  <si>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</si>
  <si>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</si>
  <si>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</si>
  <si>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</si>
  <si>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</si>
  <si>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</si>
  <si>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</si>
  <si>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</si>
  <si>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</si>
  <si>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</si>
  <si>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</si>
  <si>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</si>
  <si>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</si>
  <si>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</si>
  <si>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</si>
  <si>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</si>
  <si>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</si>
  <si>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</si>
  <si>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</si>
  <si>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</si>
  <si>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</si>
  <si>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</si>
  <si>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</si>
  <si>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</si>
  <si>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</si>
  <si>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</si>
  <si>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</si>
  <si>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</si>
  <si>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</si>
  <si>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</si>
  <si>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</si>
  <si>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</si>
  <si>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</si>
  <si>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</si>
  <si>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</si>
  <si>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</si>
  <si>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</si>
  <si>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</si>
  <si>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</si>
  <si>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</si>
  <si>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</si>
  <si>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</si>
  <si>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</si>
  <si>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</si>
  <si>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</si>
  <si>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</si>
  <si>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</si>
  <si>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</si>
  <si>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</si>
  <si>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</si>
  <si>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</si>
  <si>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</si>
  <si>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</si>
  <si>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</si>
  <si>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</si>
  <si>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</si>
  <si>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</si>
  <si>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</si>
  <si>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</si>
  <si>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</si>
  <si>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</si>
  <si>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</si>
  <si>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</si>
  <si>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</si>
  <si>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</si>
  <si>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</si>
  <si>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</si>
  <si>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</si>
  <si>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</si>
  <si>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</si>
  <si>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</si>
  <si>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</si>
  <si>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</si>
  <si>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</si>
  <si>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</si>
  <si>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</si>
  <si>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</si>
  <si>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</si>
  <si>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</si>
  <si>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</si>
  <si>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</si>
  <si>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</si>
  <si>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</si>
  <si>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</si>
  <si>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</si>
  <si>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</si>
  <si>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</si>
  <si>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</si>
  <si>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</si>
  <si>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</si>
  <si>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</si>
  <si>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</si>
  <si>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</si>
  <si>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</si>
  <si>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</si>
  <si>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</si>
  <si>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</si>
  <si>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</si>
  <si>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</si>
  <si>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</si>
  <si>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</si>
  <si>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</si>
  <si>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</si>
  <si>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</si>
  <si>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</si>
  <si>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</si>
  <si>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</si>
  <si>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</si>
  <si>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</si>
  <si>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</si>
  <si>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</si>
  <si>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</si>
  <si>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</si>
  <si>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</si>
  <si>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</si>
  <si>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</si>
  <si>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</si>
  <si>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</si>
  <si>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</si>
  <si>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</si>
  <si>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</si>
  <si>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</si>
  <si>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</si>
  <si>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</si>
  <si>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</si>
  <si>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</si>
  <si>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</si>
  <si>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</si>
  <si>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</si>
  <si>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</si>
  <si>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</si>
  <si>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</si>
  <si>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</si>
  <si>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</si>
  <si>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</si>
  <si>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</si>
  <si>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</si>
  <si>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</si>
  <si>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</si>
  <si>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</si>
  <si>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</si>
  <si>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</si>
  <si>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</si>
  <si>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</si>
  <si>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</si>
  <si>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</si>
  <si>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</si>
  <si>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</si>
  <si>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</si>
  <si>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</si>
  <si>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</si>
  <si>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</si>
  <si>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</si>
  <si>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</si>
  <si>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</si>
  <si>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</si>
  <si>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</si>
  <si>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</si>
  <si>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</si>
  <si>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</si>
  <si>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</si>
  <si>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</si>
  <si>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</si>
  <si>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</si>
  <si>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</si>
  <si>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</si>
  <si>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</si>
  <si>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</si>
  <si>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</si>
  <si>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</si>
  <si>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</si>
  <si>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</si>
  <si>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</si>
  <si>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</si>
  <si>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</si>
  <si>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</si>
  <si>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</si>
  <si>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</si>
  <si>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</si>
  <si>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</si>
  <si>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</si>
  <si>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</si>
  <si>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</si>
  <si>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</si>
  <si>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</si>
  <si>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</si>
  <si>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</si>
  <si>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</si>
  <si>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</si>
  <si>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</si>
  <si>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</si>
  <si>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</si>
  <si>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</si>
  <si>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</si>
  <si>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</si>
  <si>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</si>
  <si>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</si>
  <si>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</si>
  <si>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</si>
  <si>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</si>
  <si>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</si>
  <si>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</si>
  <si>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</si>
  <si>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</si>
  <si>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</si>
  <si>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</si>
  <si>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</si>
  <si>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</si>
  <si>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</si>
  <si>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</si>
  <si>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</si>
  <si>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</si>
  <si>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</si>
  <si>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</si>
  <si>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</si>
  <si>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</si>
  <si>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</si>
  <si>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</si>
  <si>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</si>
  <si>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</si>
  <si>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</si>
  <si>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</si>
  <si>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</si>
  <si>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</si>
  <si>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</si>
  <si>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</si>
  <si>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</si>
  <si>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</si>
  <si>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</si>
  <si>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</si>
  <si>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</si>
  <si>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</si>
  <si>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</si>
  <si>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</si>
  <si>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</si>
  <si>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</si>
  <si>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</si>
  <si>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</si>
  <si>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</si>
  <si>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</si>
  <si>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</si>
  <si>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</si>
  <si>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</si>
  <si>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</si>
  <si>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</si>
  <si>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</si>
  <si>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</si>
  <si>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</si>
  <si>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</si>
  <si>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</si>
  <si>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</si>
  <si>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</si>
  <si>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</si>
  <si>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</si>
  <si>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</si>
  <si>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</si>
  <si>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</si>
  <si>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</si>
  <si>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</si>
  <si>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</si>
  <si>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</si>
  <si>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</si>
  <si>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</si>
  <si>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</si>
  <si>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</si>
  <si>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</si>
  <si>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</si>
  <si>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</si>
  <si>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</si>
  <si>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</si>
  <si>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</si>
  <si>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</si>
  <si>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</si>
  <si>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</si>
  <si>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</si>
  <si>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</si>
  <si>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</si>
  <si>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</si>
  <si>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</si>
  <si>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</si>
  <si>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</si>
  <si>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</si>
  <si>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</si>
  <si>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</si>
  <si>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</si>
  <si>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</si>
  <si>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</si>
  <si>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</si>
  <si>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</si>
  <si>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</si>
  <si>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</si>
  <si>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</si>
  <si>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</si>
  <si>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</si>
  <si>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</si>
  <si>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</si>
  <si>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</si>
  <si>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</si>
  <si>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</si>
  <si>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</si>
  <si>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</si>
  <si>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</si>
  <si>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</si>
  <si>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</si>
  <si>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</si>
  <si>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</si>
  <si>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</si>
  <si>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</si>
  <si>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</si>
  <si>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</si>
  <si>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</si>
  <si>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</si>
  <si>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</si>
  <si>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</si>
  <si>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</si>
  <si>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</si>
  <si>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</si>
  <si>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</si>
  <si>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</si>
  <si>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</si>
  <si>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</si>
  <si>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</si>
  <si>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</si>
  <si>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</si>
  <si>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</si>
  <si>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</si>
  <si>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</si>
  <si>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</si>
  <si>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</si>
  <si>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</si>
  <si>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</si>
  <si>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</si>
  <si>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</si>
  <si>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</si>
  <si>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</si>
  <si>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</si>
  <si>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</si>
  <si>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</si>
  <si>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</si>
  <si>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</si>
  <si>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</si>
  <si>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</si>
  <si>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</si>
  <si>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</si>
  <si>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</si>
  <si>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</si>
  <si>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</si>
  <si>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</si>
  <si>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</si>
  <si>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</si>
  <si>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</si>
  <si>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</si>
  <si>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</si>
  <si>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</si>
  <si>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</si>
  <si>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</si>
  <si>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</si>
  <si>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</si>
  <si>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</si>
  <si>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</si>
  <si>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</si>
  <si>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</si>
  <si>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</si>
  <si>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</si>
  <si>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</si>
  <si>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</si>
  <si>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</si>
  <si>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</si>
  <si>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</si>
  <si>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</si>
  <si>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</si>
  <si>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</si>
  <si>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</si>
  <si>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</si>
  <si>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</si>
  <si>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</si>
  <si>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</si>
  <si>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</si>
  <si>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</si>
  <si>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</si>
  <si>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</si>
  <si>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</si>
  <si>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</si>
  <si>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</si>
  <si>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</si>
  <si>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</si>
  <si>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</si>
  <si>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</si>
  <si>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</si>
  <si>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</si>
  <si>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</si>
  <si>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</si>
  <si>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</si>
  <si>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</si>
  <si>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</si>
  <si>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</si>
  <si>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</si>
  <si>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</si>
  <si>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</si>
  <si>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</si>
  <si>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</si>
  <si>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</si>
  <si>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</si>
  <si>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</si>
  <si>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</si>
  <si>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</si>
  <si>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</si>
  <si>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</si>
  <si>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</si>
  <si>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</si>
  <si>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</si>
  <si>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</si>
  <si>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</si>
  <si>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</si>
  <si>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</si>
  <si>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</si>
  <si>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</si>
  <si>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</si>
  <si>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</si>
  <si>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</si>
  <si>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</si>
  <si>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</si>
  <si>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</si>
  <si>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</si>
  <si>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</si>
  <si>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</si>
  <si>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</si>
  <si>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</si>
  <si>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</si>
  <si>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</si>
  <si>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</si>
  <si>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</si>
  <si>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</si>
  <si>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</si>
  <si>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</si>
  <si>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</si>
  <si>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</si>
  <si>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</si>
  <si>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</si>
  <si>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</si>
  <si>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</si>
  <si>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</si>
  <si>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</si>
  <si>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</si>
  <si>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</si>
  <si>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</si>
  <si>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</si>
  <si>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</si>
  <si>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</si>
  <si>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</si>
  <si>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</si>
  <si>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</si>
  <si>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</si>
  <si>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</si>
  <si>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</si>
  <si>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</si>
  <si>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</si>
  <si>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</si>
  <si>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</si>
  <si>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</si>
  <si>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</si>
  <si>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</si>
  <si>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</si>
  <si>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</si>
  <si>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</si>
  <si>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</si>
  <si>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</si>
  <si>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</si>
  <si>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</si>
  <si>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</si>
  <si>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</si>
  <si>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</si>
  <si>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</si>
  <si>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</si>
  <si>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</si>
  <si>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</si>
  <si>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</si>
  <si>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</si>
  <si>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</si>
  <si>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</si>
  <si>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</si>
  <si>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</si>
  <si>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</si>
  <si>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</si>
  <si>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</si>
  <si>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</si>
  <si>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</si>
  <si>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</si>
  <si>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</si>
  <si>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</si>
  <si>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</si>
  <si>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</si>
  <si>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</si>
  <si>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</si>
  <si>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</si>
  <si>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</si>
  <si>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</si>
  <si>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</si>
  <si>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</si>
  <si>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</si>
  <si>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</si>
  <si>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</si>
  <si>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</si>
  <si>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</si>
  <si>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</si>
  <si>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</si>
  <si>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</si>
  <si>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</si>
  <si>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</si>
  <si>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</si>
  <si>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</si>
  <si>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</si>
  <si>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</si>
  <si>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</si>
  <si>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</si>
  <si>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</si>
  <si>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</si>
  <si>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</si>
  <si>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</si>
  <si>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</si>
  <si>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</si>
  <si>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</si>
  <si>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</si>
  <si>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</si>
  <si>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</si>
  <si>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</si>
  <si>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</si>
  <si>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</si>
  <si>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</si>
  <si>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</si>
  <si>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</si>
  <si>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</si>
  <si>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</si>
  <si>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</si>
  <si>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</si>
  <si>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</si>
  <si>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</si>
  <si>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</si>
  <si>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</si>
  <si>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</si>
  <si>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</si>
  <si>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</si>
  <si>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</si>
  <si>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</si>
  <si>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</si>
  <si>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</si>
  <si>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</si>
  <si>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</si>
  <si>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</si>
  <si>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</si>
  <si>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</si>
  <si>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</si>
  <si>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</si>
  <si>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</si>
  <si>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</si>
  <si>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</si>
  <si>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</si>
  <si>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</si>
  <si>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</si>
  <si>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</si>
  <si>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</si>
  <si>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</si>
  <si>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</si>
  <si>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</si>
  <si>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</si>
  <si>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</si>
  <si>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</si>
  <si>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</si>
  <si>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</si>
  <si>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</si>
  <si>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</si>
  <si>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</si>
  <si>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</si>
  <si>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</si>
  <si>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</si>
  <si>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</si>
  <si>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</si>
  <si>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</si>
  <si>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</si>
  <si>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</si>
  <si>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</si>
  <si>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</si>
  <si>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</si>
  <si>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</si>
  <si>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</si>
  <si>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</si>
  <si>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</si>
  <si>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</si>
  <si>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</si>
  <si>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</si>
  <si>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</si>
  <si>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</si>
  <si>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</si>
  <si>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</si>
  <si>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</si>
  <si>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</si>
  <si>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</si>
  <si>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</si>
  <si>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</si>
  <si>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</si>
  <si>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</si>
  <si>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</si>
  <si>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</si>
  <si>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</si>
  <si>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</si>
  <si>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</si>
  <si>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</si>
  <si>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</si>
  <si>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</si>
  <si>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</si>
  <si>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</si>
  <si>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</si>
  <si>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</si>
  <si>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</si>
  <si>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</si>
  <si>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</si>
  <si>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</si>
  <si>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</si>
  <si>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</si>
  <si>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</si>
  <si>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</si>
  <si>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</si>
  <si>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</si>
  <si>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</si>
  <si>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</si>
  <si>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</si>
  <si>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</si>
  <si>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</si>
  <si>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</si>
  <si>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</si>
  <si>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</si>
  <si>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</si>
  <si>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</si>
  <si>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</si>
  <si>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</si>
  <si>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</si>
  <si>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</si>
  <si>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</si>
  <si>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</si>
  <si>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</si>
  <si>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</si>
  <si>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</si>
  <si>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</si>
  <si>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</si>
  <si>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</si>
  <si>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</si>
  <si>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</si>
  <si>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</si>
  <si>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</si>
  <si>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</si>
  <si>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</si>
  <si>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</si>
  <si>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</si>
  <si>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</si>
  <si>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</si>
  <si>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</si>
  <si>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</si>
  <si>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</si>
  <si>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</si>
  <si>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</si>
  <si>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</si>
  <si>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</si>
  <si>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</si>
  <si>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</si>
  <si>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</si>
  <si>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</si>
  <si>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</si>
  <si>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</si>
  <si>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</si>
  <si>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</si>
  <si>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</si>
  <si>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</si>
  <si>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</si>
  <si>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</si>
  <si>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</si>
  <si>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</si>
  <si>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</si>
  <si>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</si>
  <si>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</si>
  <si>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</si>
  <si>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</si>
  <si>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</si>
  <si>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</si>
  <si>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</si>
  <si>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</si>
  <si>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</si>
  <si>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</si>
  <si>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</si>
  <si>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</si>
  <si>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</si>
  <si>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</si>
  <si>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</si>
  <si>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</si>
  <si>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</si>
  <si>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</si>
  <si>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</si>
  <si>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</si>
  <si>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</si>
  <si>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</si>
  <si>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</si>
  <si>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</si>
  <si>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</si>
  <si>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</si>
  <si>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</si>
  <si>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</si>
  <si>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</si>
  <si>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</si>
  <si>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</si>
  <si>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</si>
  <si>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</si>
  <si>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</si>
  <si>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</si>
  <si>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</si>
  <si>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</si>
  <si>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</si>
  <si>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</si>
  <si>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</si>
  <si>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</si>
  <si>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</si>
  <si>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</si>
  <si>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</si>
  <si>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</si>
  <si>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</si>
  <si>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</si>
  <si>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</si>
  <si>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</si>
  <si>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</si>
  <si>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</si>
  <si>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</si>
  <si>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</si>
  <si>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</si>
  <si>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</si>
  <si>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</si>
  <si>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</si>
  <si>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</si>
  <si>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</si>
  <si>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</si>
  <si>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</si>
  <si>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</si>
  <si>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</si>
  <si>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</si>
  <si>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</si>
  <si>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</si>
  <si>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</si>
  <si>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</si>
  <si>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</si>
  <si>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</si>
  <si>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</si>
  <si>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</si>
  <si>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</si>
  <si>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</si>
  <si>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</si>
  <si>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</si>
  <si>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</si>
  <si>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</si>
  <si>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</si>
  <si>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</si>
  <si>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</si>
  <si>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</si>
  <si>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</si>
  <si>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</si>
  <si>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</si>
  <si>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</si>
  <si>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</si>
  <si>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</si>
  <si>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</si>
  <si>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</si>
  <si>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</si>
  <si>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</si>
  <si>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</si>
  <si>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</si>
  <si>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</si>
  <si>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</si>
  <si>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</si>
  <si>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</si>
  <si>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</si>
  <si>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</si>
  <si>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</si>
  <si>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</si>
  <si>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</si>
  <si>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</si>
  <si>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</si>
  <si>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</si>
  <si>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</si>
  <si>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</si>
  <si>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</si>
  <si>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</si>
  <si>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</si>
  <si>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</si>
  <si>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</si>
  <si>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</si>
  <si>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</si>
  <si>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</si>
  <si>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</si>
  <si>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</si>
  <si>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</si>
  <si>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</si>
  <si>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</si>
  <si>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</si>
  <si>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</si>
  <si>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</si>
  <si>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</si>
  <si>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</si>
  <si>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</si>
  <si>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</si>
  <si>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</si>
  <si>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</si>
  <si>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</si>
  <si>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</si>
  <si>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</si>
  <si>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</si>
  <si>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</si>
  <si>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</si>
  <si>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</si>
  <si>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</si>
  <si>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</si>
  <si>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</si>
  <si>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</si>
  <si>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</si>
  <si>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</si>
  <si>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</si>
  <si>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</si>
  <si>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</si>
  <si>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</si>
  <si>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</si>
  <si>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</si>
  <si>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</si>
  <si>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</si>
  <si>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</si>
  <si>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</si>
  <si>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</si>
  <si>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</si>
  <si>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</si>
  <si>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</si>
  <si>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</si>
  <si>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</si>
  <si>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</si>
  <si>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</si>
  <si>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</si>
  <si>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</si>
  <si>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</si>
  <si>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</si>
  <si>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</si>
  <si>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</si>
  <si>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</si>
  <si>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</si>
  <si>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</si>
  <si>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</si>
  <si>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</si>
  <si>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</si>
  <si>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</si>
  <si>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</si>
  <si>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</si>
  <si>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</si>
  <si>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</si>
  <si>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</si>
  <si>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</si>
  <si>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</si>
  <si>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</si>
  <si>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</si>
  <si>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</si>
  <si>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</si>
  <si>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</si>
  <si>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</si>
  <si>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</si>
  <si>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</si>
  <si>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</si>
  <si>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</si>
  <si>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</si>
  <si>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</si>
  <si>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</si>
  <si>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</si>
  <si>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</si>
  <si>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</si>
  <si>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</si>
  <si>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</si>
  <si>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</si>
  <si>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</si>
  <si>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</si>
  <si>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</si>
  <si>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</si>
  <si>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</si>
  <si>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</si>
  <si>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</si>
  <si>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</si>
  <si>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</si>
  <si>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</si>
  <si>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</si>
  <si>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</si>
  <si>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</si>
  <si>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</si>
  <si>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</si>
  <si>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</si>
  <si>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</si>
  <si>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</si>
  <si>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</si>
  <si>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</si>
  <si>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</si>
  <si>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</si>
  <si>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</si>
  <si>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</si>
  <si>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</si>
  <si>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</si>
  <si>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</si>
  <si>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</si>
  <si>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</si>
  <si>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</si>
  <si>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</si>
  <si>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</si>
  <si>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</si>
  <si>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</si>
  <si>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</si>
  <si>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</si>
  <si>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</si>
  <si>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</si>
  <si>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</si>
  <si>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</si>
  <si>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</si>
  <si>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</si>
  <si>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</si>
  <si>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</si>
  <si>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</si>
  <si>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</si>
  <si>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</si>
  <si>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</si>
  <si>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</si>
  <si>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</si>
  <si>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</si>
  <si>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</si>
  <si>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</si>
  <si>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</si>
  <si>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</si>
  <si>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</si>
  <si>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</si>
  <si>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</si>
  <si>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</si>
  <si>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</si>
  <si>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</si>
  <si>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</si>
  <si>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</si>
  <si>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</si>
  <si>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</si>
  <si>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</si>
  <si>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</si>
  <si>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</si>
  <si>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</si>
  <si>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</si>
  <si>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</si>
  <si>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</si>
  <si>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</si>
  <si>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</si>
  <si>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</si>
  <si>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</si>
  <si>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</si>
  <si>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</si>
  <si>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</si>
  <si>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</si>
  <si>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</si>
  <si>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</si>
  <si>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</si>
  <si>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</si>
  <si>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</si>
  <si>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</si>
  <si>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</si>
  <si>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</si>
  <si>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</si>
  <si>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</si>
  <si>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</si>
  <si>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</si>
  <si>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</si>
  <si>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</si>
  <si>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</si>
  <si>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</si>
  <si>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</si>
  <si>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</si>
  <si>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</si>
  <si>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</si>
  <si>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</si>
  <si>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</si>
  <si>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</si>
  <si>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</si>
  <si>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</si>
  <si>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</si>
  <si>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</si>
  <si>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</si>
  <si>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</si>
  <si>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</si>
  <si>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</si>
  <si>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</si>
  <si>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</si>
  <si>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</si>
  <si>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</si>
  <si>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</si>
  <si>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</si>
  <si>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</si>
  <si>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</si>
  <si>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</si>
  <si>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</si>
  <si>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</si>
  <si>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</si>
  <si>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</si>
  <si>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</si>
  <si>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</si>
  <si>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</si>
  <si>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</si>
  <si>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</si>
  <si>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</si>
  <si>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</si>
  <si>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</si>
  <si>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</si>
  <si>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</si>
  <si>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</si>
  <si>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</si>
  <si>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</si>
  <si>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</si>
  <si>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</si>
  <si>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</si>
  <si>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</si>
  <si>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</si>
  <si>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</si>
  <si>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</si>
  <si>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</si>
  <si>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</si>
  <si>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</si>
  <si>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</si>
  <si>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</si>
  <si>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</si>
  <si>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</si>
  <si>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</si>
  <si>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</si>
  <si>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</si>
  <si>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</si>
  <si>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</si>
  <si>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</si>
  <si>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</si>
  <si>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</si>
  <si>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</si>
  <si>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</si>
  <si>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</si>
  <si>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</si>
  <si>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</si>
  <si>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</si>
  <si>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</si>
  <si>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</si>
  <si>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</si>
  <si>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</si>
  <si>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</si>
  <si>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</si>
  <si>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</si>
  <si>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</si>
  <si>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</si>
  <si>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</si>
  <si>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</si>
  <si>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</si>
  <si>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</si>
  <si>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</si>
  <si>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</si>
  <si>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</si>
  <si>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</si>
  <si>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</si>
  <si>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</si>
  <si>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</si>
  <si>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</si>
  <si>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</si>
  <si>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</si>
  <si>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</si>
  <si>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</si>
  <si>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</si>
  <si>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</si>
  <si>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</si>
  <si>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</si>
  <si>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</si>
  <si>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</si>
  <si>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</si>
  <si>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</si>
  <si>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</si>
  <si>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</si>
  <si>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</si>
  <si>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</si>
  <si>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</si>
  <si>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</si>
  <si>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</si>
  <si>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</si>
  <si>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</si>
  <si>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</si>
  <si>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</si>
  <si>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</si>
  <si>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</si>
  <si>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</si>
  <si>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</si>
  <si>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</si>
  <si>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</si>
  <si>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</si>
  <si>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</si>
  <si>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</si>
  <si>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</si>
  <si>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</si>
  <si>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</si>
  <si>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</si>
  <si>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</si>
  <si>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</si>
  <si>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</si>
  <si>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</si>
  <si>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</si>
  <si>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</si>
  <si>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</si>
  <si>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</si>
  <si>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</si>
  <si>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</si>
  <si>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</si>
  <si>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</si>
  <si>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</si>
  <si>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</si>
  <si>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</si>
  <si>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</si>
  <si>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</si>
  <si>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</si>
  <si>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</si>
  <si>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</si>
  <si>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</si>
  <si>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</si>
  <si>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</si>
  <si>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</si>
  <si>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</si>
  <si>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</si>
  <si>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</si>
  <si>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</si>
  <si>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</si>
  <si>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</si>
  <si>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</si>
  <si>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</si>
  <si>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</si>
  <si>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</si>
  <si>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</si>
  <si>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</si>
  <si>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</si>
  <si>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</si>
  <si>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</si>
  <si>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</si>
  <si>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</si>
  <si>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</si>
  <si>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</si>
  <si>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</si>
  <si>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</si>
  <si>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</si>
  <si>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</si>
  <si>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</si>
  <si>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</si>
  <si>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</si>
  <si>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</si>
  <si>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</si>
  <si>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</si>
  <si>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</si>
  <si>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</si>
  <si>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</si>
  <si>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</si>
  <si>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</si>
  <si>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</si>
  <si>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</si>
  <si>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</si>
  <si>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</si>
  <si>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</si>
  <si>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</si>
  <si>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</si>
  <si>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</si>
  <si>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</si>
  <si>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</si>
  <si>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</si>
  <si>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</si>
  <si>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</si>
  <si>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</si>
  <si>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</si>
  <si>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</si>
  <si>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</si>
  <si>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</si>
  <si>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</si>
  <si>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</si>
  <si>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</si>
  <si>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</si>
  <si>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</si>
  <si>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</si>
  <si>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</si>
  <si>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</si>
  <si>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</si>
  <si>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</si>
  <si>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</si>
  <si>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</si>
  <si>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</si>
  <si>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</si>
  <si>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</si>
  <si>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</si>
  <si>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</si>
  <si>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</si>
  <si>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</si>
  <si>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</si>
  <si>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</si>
  <si>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</si>
  <si>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</si>
  <si>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</si>
  <si>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</si>
  <si>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</si>
  <si>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</si>
  <si>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</si>
  <si>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</si>
  <si>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</si>
  <si>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</si>
  <si>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</si>
  <si>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</si>
  <si>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</si>
  <si>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</si>
  <si>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</si>
  <si>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</si>
  <si>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</si>
  <si>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</si>
  <si>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</si>
  <si>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</si>
  <si>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</si>
  <si>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</si>
  <si>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</si>
  <si>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</si>
  <si>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</si>
  <si>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</si>
  <si>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</si>
  <si>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</si>
  <si>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</si>
  <si>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</si>
  <si>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</si>
  <si>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</si>
  <si>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</si>
  <si>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</si>
  <si>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</si>
  <si>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</si>
  <si>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</si>
  <si>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</si>
  <si>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</si>
  <si>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</si>
  <si>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</si>
  <si>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</si>
  <si>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</si>
  <si>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</si>
  <si>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</si>
  <si>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</si>
  <si>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</si>
  <si>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</si>
  <si>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</si>
  <si>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</si>
  <si>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</si>
  <si>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</si>
  <si>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</si>
  <si>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</si>
  <si>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</si>
  <si>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</si>
  <si>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</si>
  <si>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</si>
  <si>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</si>
  <si>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</si>
  <si>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</si>
  <si>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</si>
  <si>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</si>
  <si>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</si>
  <si>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</si>
  <si>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</si>
  <si>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</si>
  <si>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</si>
  <si>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</si>
  <si>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</si>
  <si>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</si>
  <si>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</si>
  <si>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</si>
  <si>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</si>
  <si>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</si>
  <si>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</si>
  <si>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</si>
  <si>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</si>
  <si>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</si>
  <si>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</si>
  <si>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</si>
  <si>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</si>
  <si>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</si>
  <si>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</si>
  <si>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</si>
  <si>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</si>
  <si>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</si>
  <si>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</si>
  <si>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</si>
  <si>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</si>
  <si>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</si>
  <si>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</si>
  <si>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</si>
  <si>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</si>
  <si>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</si>
  <si>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</si>
  <si>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</si>
  <si>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</si>
  <si>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</si>
  <si>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</si>
  <si>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</si>
  <si>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</si>
  <si>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</si>
  <si>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</si>
  <si>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</si>
  <si>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</si>
  <si>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</si>
  <si>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</si>
  <si>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</si>
  <si>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</si>
  <si>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</si>
  <si>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</si>
  <si>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</si>
  <si>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</si>
  <si>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</si>
  <si>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</si>
  <si>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</si>
  <si>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</si>
  <si>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</si>
  <si>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</si>
  <si>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</si>
  <si>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</si>
  <si>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</si>
  <si>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</si>
  <si>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</si>
  <si>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</si>
  <si>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</si>
  <si>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</si>
  <si>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</si>
  <si>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</si>
  <si>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</si>
  <si>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</si>
  <si>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</si>
  <si>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</si>
  <si>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</si>
  <si>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</si>
  <si>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</si>
  <si>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</si>
  <si>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</si>
  <si>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</si>
  <si>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</si>
  <si>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</si>
  <si>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</si>
  <si>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</si>
  <si>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</si>
  <si>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</si>
  <si>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</si>
  <si>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</si>
  <si>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</si>
  <si>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</si>
  <si>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</si>
  <si>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</si>
  <si>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</si>
  <si>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</si>
  <si>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</si>
  <si>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</si>
  <si>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</si>
  <si>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</si>
  <si>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</si>
  <si>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</si>
  <si>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</si>
  <si>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</si>
  <si>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</si>
  <si>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</si>
  <si>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</si>
  <si>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</si>
  <si>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</si>
  <si>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</si>
  <si>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</si>
  <si>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</si>
  <si>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</si>
  <si>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</si>
  <si>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</si>
  <si>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</si>
  <si>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</si>
  <si>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</si>
  <si>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</si>
  <si>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</si>
  <si>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</si>
  <si>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</si>
  <si>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</si>
  <si>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</si>
  <si>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</si>
  <si>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</si>
  <si>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</si>
  <si>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</si>
  <si>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</si>
  <si>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</si>
  <si>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</si>
  <si>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</si>
  <si>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</si>
  <si>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</si>
  <si>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</si>
  <si>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</si>
  <si>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</si>
  <si>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</si>
  <si>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</si>
  <si>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</si>
  <si>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</si>
  <si>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</si>
  <si>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</si>
  <si>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</si>
  <si>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</si>
  <si>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</si>
  <si>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</si>
  <si>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</si>
  <si>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</si>
  <si>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</si>
  <si>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</si>
  <si>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</si>
  <si>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</si>
  <si>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</si>
  <si>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</si>
  <si>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</si>
  <si>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</si>
  <si>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</si>
  <si>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</si>
  <si>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</si>
  <si>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</si>
  <si>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</si>
  <si>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</si>
  <si>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</si>
  <si>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</si>
  <si>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</si>
  <si>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</si>
  <si>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</si>
  <si>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</si>
  <si>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</si>
  <si>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</si>
  <si>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</si>
  <si>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</si>
  <si>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</si>
  <si>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</si>
  <si>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</si>
  <si>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</si>
  <si>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</si>
  <si>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</si>
  <si>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</si>
  <si>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</si>
  <si>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</si>
  <si>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</si>
  <si>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</si>
  <si>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</si>
  <si>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</si>
  <si>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</si>
  <si>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</si>
  <si>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</si>
  <si>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</si>
  <si>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</si>
  <si>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</si>
  <si>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</si>
  <si>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</si>
  <si>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</si>
  <si>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</si>
  <si>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</si>
  <si>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</si>
  <si>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</si>
  <si>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</si>
  <si>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</si>
  <si>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</si>
  <si>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</si>
  <si>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</si>
  <si>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</si>
  <si>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</si>
  <si>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</si>
  <si>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</si>
  <si>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</si>
  <si>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</si>
  <si>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</si>
  <si>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</si>
  <si>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</si>
  <si>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</si>
  <si>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</si>
  <si>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</si>
  <si>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</si>
  <si>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</si>
  <si>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</si>
  <si>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</si>
  <si>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</si>
  <si>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</si>
  <si>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</si>
  <si>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</si>
  <si>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</si>
  <si>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</si>
  <si>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</si>
  <si>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</si>
  <si>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</si>
  <si>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</si>
  <si>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</si>
  <si>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</si>
  <si>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</si>
  <si>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</si>
  <si>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</si>
  <si>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</si>
  <si>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</si>
  <si>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</si>
  <si>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</si>
  <si>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</si>
  <si>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</si>
  <si>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</si>
  <si>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</si>
  <si>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</si>
  <si>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</si>
  <si>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</si>
  <si>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</si>
  <si>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</si>
  <si>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</si>
  <si>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</si>
  <si>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</si>
  <si>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</si>
  <si>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</si>
  <si>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</si>
  <si>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</si>
  <si>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</si>
  <si>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</si>
  <si>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</si>
  <si>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</si>
  <si>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</si>
  <si>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</si>
  <si>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</si>
  <si>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</si>
  <si>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</si>
  <si>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</si>
  <si>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</si>
  <si>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</si>
  <si>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</si>
  <si>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</si>
  <si>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</si>
  <si>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</si>
  <si>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</si>
  <si>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</si>
  <si>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</si>
  <si>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</si>
  <si>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</si>
  <si>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</si>
  <si>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</si>
  <si>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</si>
  <si>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</si>
  <si>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</si>
  <si>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</si>
  <si>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</si>
  <si>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</si>
  <si>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</si>
  <si>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</si>
  <si>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</si>
  <si>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</si>
  <si>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</si>
  <si>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</si>
  <si>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</si>
  <si>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</si>
  <si>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</si>
  <si>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</si>
  <si>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</si>
  <si>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</si>
  <si>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</si>
  <si>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</si>
  <si>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</si>
  <si>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</si>
  <si>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</si>
  <si>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</si>
  <si>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</si>
  <si>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</si>
  <si>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</si>
  <si>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</si>
  <si>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</si>
  <si>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</si>
  <si>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</si>
  <si>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</si>
  <si>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</si>
  <si>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</si>
  <si>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</si>
  <si>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</si>
  <si>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</si>
  <si>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</si>
  <si>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</si>
  <si>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</si>
  <si>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</si>
  <si>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</si>
  <si>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</si>
  <si>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</si>
  <si>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</si>
  <si>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</si>
  <si>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</si>
  <si>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</si>
  <si>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</si>
  <si>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</si>
  <si>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</si>
  <si>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</si>
  <si>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</si>
  <si>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</si>
  <si>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</si>
  <si>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</si>
  <si>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</si>
  <si>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</si>
  <si>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</si>
  <si>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</si>
  <si>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</si>
  <si>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</si>
  <si>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</si>
  <si>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</si>
  <si>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</si>
  <si>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</si>
  <si>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</si>
  <si>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</si>
  <si>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</si>
  <si>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</si>
  <si>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</si>
  <si>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</si>
  <si>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</si>
  <si>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</si>
  <si>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</si>
  <si>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</si>
  <si>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</si>
  <si>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</si>
  <si>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</si>
  <si>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</si>
  <si>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</si>
  <si>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</si>
  <si>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</si>
  <si>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</si>
  <si>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</si>
  <si>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</si>
  <si>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</si>
  <si>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</si>
  <si>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</si>
  <si>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</si>
  <si>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</si>
  <si>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</si>
  <si>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</si>
  <si>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</si>
  <si>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</si>
  <si>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</si>
  <si>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</si>
  <si>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</si>
  <si>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</si>
  <si>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</si>
  <si>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</si>
  <si>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</si>
  <si>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</si>
  <si>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</si>
  <si>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</si>
  <si>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</si>
  <si>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</si>
  <si>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</si>
  <si>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</si>
  <si>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</si>
  <si>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</si>
  <si>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</si>
  <si>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</si>
  <si>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</si>
  <si>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</si>
  <si>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</si>
  <si>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</si>
  <si>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</si>
  <si>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</si>
  <si>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</si>
  <si>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</si>
  <si>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</si>
  <si>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</si>
  <si>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</si>
  <si>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</si>
  <si>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</si>
  <si>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</si>
  <si>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</si>
  <si>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</si>
  <si>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</si>
  <si>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</si>
  <si>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</si>
  <si>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</si>
  <si>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</si>
  <si>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</si>
  <si>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</si>
  <si>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</si>
  <si>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</si>
  <si>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</si>
  <si>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</si>
  <si>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</si>
  <si>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</si>
  <si>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</si>
  <si>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</si>
  <si>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</si>
  <si>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</si>
  <si>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</si>
  <si>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</si>
  <si>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</si>
  <si>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</si>
  <si>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</si>
  <si>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</si>
  <si>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</si>
  <si>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</si>
  <si>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</si>
  <si>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</si>
  <si>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</si>
  <si>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</si>
  <si>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</si>
  <si>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</si>
  <si>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</si>
  <si>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</si>
  <si>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</si>
  <si>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</si>
  <si>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</si>
  <si>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</si>
  <si>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</si>
  <si>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</si>
  <si>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</si>
  <si>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</si>
  <si>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</si>
  <si>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</si>
  <si>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</si>
  <si>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</si>
  <si>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</si>
  <si>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</si>
  <si>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</si>
  <si>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</si>
  <si>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</si>
  <si>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</si>
  <si>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</si>
  <si>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</si>
  <si>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</si>
  <si>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</si>
  <si>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</si>
  <si>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</si>
  <si>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</si>
  <si>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</si>
  <si>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</si>
  <si>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</si>
  <si>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</si>
  <si>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</si>
  <si>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</si>
  <si>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</si>
  <si>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</si>
  <si>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</si>
  <si>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</si>
  <si>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</si>
  <si>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</si>
  <si>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</si>
  <si>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</si>
  <si>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</si>
  <si>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</si>
  <si>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</si>
  <si>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</si>
  <si>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</si>
  <si>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</si>
  <si>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</si>
  <si>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</si>
  <si>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</si>
  <si>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</si>
  <si>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</si>
  <si>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</si>
  <si>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</si>
  <si>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</si>
  <si>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</si>
  <si>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</si>
  <si>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</si>
  <si>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</si>
  <si>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</si>
  <si>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</si>
  <si>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</si>
  <si>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</si>
  <si>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</si>
  <si>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</si>
  <si>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</si>
  <si>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</si>
  <si>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</si>
  <si>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</si>
  <si>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</si>
  <si>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</si>
  <si>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</si>
  <si>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</si>
  <si>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</si>
  <si>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</si>
  <si>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</si>
  <si>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</si>
  <si>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</si>
  <si>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</si>
  <si>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</si>
  <si>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</si>
  <si>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</si>
  <si>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</si>
  <si>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</si>
  <si>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</si>
  <si>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</si>
  <si>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</si>
  <si>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</si>
  <si>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</si>
  <si>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</si>
  <si>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</si>
  <si>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</si>
  <si>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</si>
  <si>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</si>
  <si>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</si>
  <si>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</si>
  <si>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</si>
  <si>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</si>
  <si>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</si>
  <si>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</si>
  <si>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</si>
  <si>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</si>
  <si>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</si>
  <si>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</si>
  <si>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</si>
  <si>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</si>
  <si>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</si>
  <si>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</si>
  <si>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</si>
  <si>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</si>
  <si>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</si>
  <si>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</si>
  <si>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</si>
  <si>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</si>
  <si>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</si>
  <si>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</si>
  <si>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</si>
  <si>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</si>
  <si>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</si>
  <si>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</si>
  <si>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</si>
  <si>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</si>
  <si>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</si>
  <si>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</si>
  <si>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</si>
  <si>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</si>
  <si>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</si>
  <si>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</si>
  <si>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</si>
  <si>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</si>
  <si>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</si>
  <si>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</si>
  <si>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</si>
  <si>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</si>
  <si>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</si>
  <si>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</si>
  <si>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</si>
  <si>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</si>
  <si>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</si>
  <si>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</si>
  <si>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</si>
  <si>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</si>
  <si>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</si>
  <si>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</si>
  <si>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</si>
  <si>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</si>
  <si>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</si>
  <si>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</si>
  <si>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</si>
  <si>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</si>
  <si>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</si>
  <si>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</si>
  <si>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</si>
  <si>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</si>
  <si>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</si>
  <si>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</si>
  <si>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</si>
  <si>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</si>
  <si>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</si>
  <si>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</si>
  <si>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</si>
  <si>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</si>
  <si>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</si>
  <si>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</si>
  <si>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</si>
  <si>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</si>
  <si>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</si>
  <si>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</si>
  <si>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</si>
  <si>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</si>
  <si>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</si>
  <si>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</si>
  <si>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</si>
  <si>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</si>
  <si>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</si>
  <si>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</si>
  <si>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</si>
  <si>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</si>
  <si>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</si>
  <si>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</si>
  <si>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</si>
  <si>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</si>
  <si>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</si>
  <si>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</si>
  <si>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</si>
  <si>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</si>
  <si>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</si>
  <si>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</si>
  <si>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</si>
  <si>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</si>
  <si>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</si>
  <si>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</si>
  <si>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</si>
  <si>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</si>
  <si>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</si>
  <si>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</si>
  <si>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</si>
  <si>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</si>
  <si>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</si>
  <si>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</si>
  <si>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</si>
  <si>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</si>
  <si>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</si>
  <si>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</si>
  <si>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</si>
  <si>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</si>
  <si>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</si>
  <si>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</si>
  <si>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</si>
  <si>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</si>
  <si>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</si>
  <si>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</si>
  <si>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</si>
  <si>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</si>
  <si>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</si>
  <si>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</si>
  <si>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</si>
  <si>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</si>
  <si>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</si>
  <si>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</si>
  <si>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</si>
  <si>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</si>
  <si>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</si>
  <si>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</si>
  <si>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</si>
  <si>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</si>
  <si>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</si>
  <si>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</si>
  <si>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</si>
  <si>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</si>
  <si>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</si>
  <si>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</si>
  <si>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</si>
  <si>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</si>
  <si>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</si>
  <si>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</si>
  <si>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</si>
  <si>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</si>
  <si>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</si>
  <si>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</si>
  <si>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</si>
  <si>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</si>
  <si>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</si>
  <si>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</si>
  <si>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</si>
  <si>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</si>
  <si>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</si>
  <si>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</si>
  <si>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</si>
  <si>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</si>
  <si>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</si>
  <si>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</si>
  <si>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</si>
  <si>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</si>
  <si>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</si>
  <si>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</si>
  <si>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</si>
  <si>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</si>
  <si>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</si>
  <si>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</si>
  <si>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</si>
  <si>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</si>
  <si>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</si>
  <si>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</si>
  <si>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</si>
  <si>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</si>
  <si>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</si>
  <si>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</si>
  <si>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</si>
  <si>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</si>
  <si>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</si>
  <si>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</si>
  <si>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</si>
  <si>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</si>
  <si>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</si>
  <si>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</si>
  <si>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</si>
  <si>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</si>
  <si>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</si>
  <si>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</si>
  <si>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</si>
  <si>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</si>
  <si>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</si>
  <si>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</si>
  <si>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</si>
  <si>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</si>
  <si>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</si>
  <si>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</si>
  <si>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</si>
  <si>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</si>
  <si>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</si>
  <si>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</si>
  <si>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</si>
  <si>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</si>
  <si>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</si>
  <si>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</si>
  <si>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</si>
  <si>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</si>
  <si>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</si>
  <si>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</si>
  <si>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</si>
  <si>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</si>
  <si>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</si>
  <si>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</si>
  <si>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</si>
  <si>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</si>
  <si>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</si>
  <si>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</si>
  <si>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</si>
  <si>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</si>
  <si>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</si>
  <si>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</si>
  <si>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</si>
  <si>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</si>
  <si>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</si>
  <si>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</si>
  <si>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</si>
  <si>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</si>
  <si>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</si>
  <si>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</si>
  <si>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</si>
  <si>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</si>
  <si>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</si>
  <si>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</si>
  <si>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</si>
  <si>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</si>
  <si>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</si>
  <si>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</si>
  <si>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</si>
  <si>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</si>
  <si>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</si>
  <si>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</si>
  <si>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</si>
  <si>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</si>
  <si>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</si>
  <si>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</si>
  <si>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</si>
  <si>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</si>
  <si>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</si>
  <si>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</si>
  <si>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</si>
  <si>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</si>
  <si>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</si>
  <si>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</si>
  <si>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</si>
  <si>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</si>
  <si>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</si>
  <si>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</si>
  <si>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</si>
  <si>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</si>
  <si>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</si>
  <si>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</si>
  <si>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</si>
  <si>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</si>
  <si>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</si>
  <si>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</si>
  <si>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</si>
  <si>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</si>
  <si>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</si>
  <si>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</si>
  <si>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</si>
  <si>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</si>
  <si>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</si>
  <si>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</si>
  <si>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</si>
  <si>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</si>
  <si>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</si>
  <si>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</si>
  <si>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</si>
  <si>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</si>
  <si>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</si>
  <si>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</si>
  <si>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</si>
  <si>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</si>
  <si>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</si>
  <si>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</si>
  <si>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</si>
  <si>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</si>
  <si>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</si>
  <si>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</si>
  <si>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</si>
  <si>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</si>
  <si>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</si>
  <si>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</si>
  <si>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</si>
  <si>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</si>
  <si>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</si>
  <si>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</si>
  <si>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</si>
  <si>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</si>
  <si>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</si>
  <si>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</si>
  <si>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</si>
  <si>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</si>
  <si>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</si>
  <si>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</si>
  <si>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</si>
  <si>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</si>
  <si>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</si>
  <si>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</si>
  <si>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</si>
  <si>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</si>
  <si>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</si>
  <si>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</si>
  <si>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</si>
  <si>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</si>
  <si>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</si>
  <si>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</si>
  <si>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</si>
  <si>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</si>
  <si>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</si>
  <si>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</si>
  <si>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</si>
  <si>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</si>
  <si>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</si>
  <si>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</si>
  <si>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</si>
  <si>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</si>
  <si>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</si>
  <si>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</si>
  <si>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</si>
  <si>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</si>
  <si>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</si>
  <si>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</si>
  <si>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</si>
  <si>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</si>
  <si>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</si>
  <si>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</si>
  <si>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</si>
  <si>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</si>
  <si>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</si>
  <si>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</si>
  <si>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</si>
  <si>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</si>
  <si>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</si>
  <si>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</si>
  <si>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</si>
  <si>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</si>
  <si>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</si>
  <si>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</si>
  <si>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</si>
  <si>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</si>
  <si>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</si>
  <si>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</si>
  <si>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</si>
  <si>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</si>
  <si>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</si>
  <si>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</si>
  <si>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</si>
  <si>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</si>
  <si>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</si>
  <si>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</si>
  <si>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</si>
  <si>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</si>
  <si>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</si>
  <si>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</si>
  <si>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</si>
  <si>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</si>
  <si>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</si>
  <si>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</si>
  <si>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</si>
  <si>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</si>
  <si>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</si>
  <si>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</si>
  <si>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</si>
  <si>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</si>
  <si>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</si>
  <si>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</si>
  <si>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</si>
  <si>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</si>
  <si>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</si>
  <si>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</si>
  <si>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</si>
  <si>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</si>
  <si>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</si>
  <si>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</si>
  <si>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</si>
  <si>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</si>
  <si>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</si>
  <si>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</si>
  <si>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</si>
  <si>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</si>
  <si>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</si>
  <si>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</si>
  <si>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</si>
  <si>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</si>
  <si>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</si>
  <si>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</si>
  <si>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</si>
  <si>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</si>
  <si>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</si>
  <si>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</si>
  <si>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</si>
  <si>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</si>
  <si>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</si>
  <si>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</si>
  <si>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</si>
  <si>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</si>
  <si>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</si>
  <si>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</si>
  <si>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</si>
  <si>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</si>
  <si>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</si>
  <si>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</si>
  <si>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</si>
  <si>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</si>
  <si>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</si>
  <si>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</si>
  <si>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</si>
  <si>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</si>
  <si>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</si>
  <si>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</si>
  <si>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</si>
  <si>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</si>
  <si>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</si>
  <si>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</si>
  <si>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</si>
  <si>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</si>
  <si>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</si>
  <si>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</si>
  <si>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</si>
  <si>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</si>
  <si>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</si>
  <si>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</si>
  <si>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</si>
  <si>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</si>
  <si>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</si>
  <si>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</si>
  <si>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</si>
  <si>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</si>
  <si>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</si>
  <si>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</si>
  <si>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</si>
  <si>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</si>
  <si>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</si>
  <si>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</si>
  <si>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</si>
  <si>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</si>
  <si>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</si>
  <si>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</si>
  <si>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</si>
  <si>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</si>
  <si>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</si>
  <si>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</si>
  <si>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</si>
  <si>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</si>
  <si>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</si>
  <si>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</si>
  <si>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</si>
  <si>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</si>
  <si>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</si>
  <si>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</si>
  <si>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</si>
  <si>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</si>
  <si>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</si>
  <si>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</si>
  <si>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</si>
  <si>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</si>
  <si>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</si>
  <si>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</si>
  <si>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</si>
  <si>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</si>
  <si>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</si>
  <si>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</si>
  <si>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</si>
  <si>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</si>
  <si>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</si>
  <si>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</si>
  <si>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</si>
  <si>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</si>
  <si>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</si>
  <si>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</si>
  <si>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</si>
  <si>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</si>
  <si>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</si>
  <si>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</si>
  <si>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</si>
  <si>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</si>
  <si>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</si>
  <si>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</si>
  <si>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</si>
  <si>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</si>
  <si>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</si>
  <si>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</si>
  <si>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</si>
  <si>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</si>
  <si>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</si>
  <si>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</si>
  <si>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</si>
  <si>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</si>
  <si>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</si>
  <si>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</si>
  <si>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</si>
  <si>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</si>
  <si>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</si>
  <si>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</si>
  <si>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</si>
  <si>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</si>
  <si>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</si>
  <si>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</si>
  <si>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</si>
  <si>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</si>
  <si>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</si>
  <si>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</si>
  <si>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</si>
  <si>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</si>
  <si>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</si>
  <si>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</si>
  <si>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</si>
  <si>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</si>
  <si>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</si>
  <si>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</si>
  <si>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</si>
  <si>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</si>
  <si>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</si>
  <si>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</si>
  <si>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</si>
  <si>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</si>
  <si>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</si>
  <si>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</si>
  <si>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</si>
  <si>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</si>
  <si>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</si>
  <si>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</si>
  <si>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</si>
  <si>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</si>
  <si>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</si>
  <si>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</si>
  <si>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</si>
  <si>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</si>
  <si>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</si>
  <si>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</si>
  <si>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</si>
  <si>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</si>
  <si>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</si>
  <si>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</si>
  <si>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</si>
  <si>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</si>
  <si>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</si>
  <si>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</si>
  <si>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</si>
  <si>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</si>
  <si>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</si>
  <si>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</si>
  <si>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</si>
  <si>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</si>
  <si>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</si>
  <si>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</si>
  <si>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</si>
  <si>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</si>
  <si>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</si>
  <si>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</si>
  <si>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</si>
  <si>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</si>
  <si>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</si>
  <si>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</si>
  <si>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</si>
  <si>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</si>
  <si>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</si>
  <si>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</si>
  <si>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</si>
  <si>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</si>
  <si>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</si>
  <si>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</si>
  <si>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</si>
  <si>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</si>
  <si>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</si>
  <si>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</si>
  <si>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</si>
  <si>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</si>
  <si>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</si>
  <si>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</si>
  <si>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</si>
  <si>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</si>
  <si>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</si>
  <si>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</si>
  <si>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</si>
  <si>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</si>
  <si>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</si>
  <si>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</si>
  <si>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</si>
  <si>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</si>
  <si>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</si>
  <si>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</si>
  <si>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</si>
  <si>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</si>
  <si>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</si>
  <si>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</si>
  <si>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</si>
  <si>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</si>
  <si>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</si>
  <si>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</si>
  <si>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</si>
  <si>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</si>
  <si>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</si>
  <si>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</si>
  <si>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</si>
  <si>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</si>
  <si>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</si>
  <si>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</si>
  <si>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</si>
  <si>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</si>
  <si>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</si>
  <si>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</si>
  <si>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</si>
  <si>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</si>
  <si>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</si>
  <si>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</si>
  <si>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</si>
  <si>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</si>
  <si>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</si>
  <si>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</si>
  <si>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</si>
  <si>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</si>
  <si>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</si>
  <si>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</si>
  <si>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</si>
  <si>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</si>
  <si>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</si>
  <si>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</si>
  <si>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</si>
  <si>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</si>
  <si>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</si>
  <si>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</si>
  <si>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</si>
  <si>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</si>
  <si>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</si>
  <si>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</si>
  <si>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</si>
  <si>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</si>
  <si>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</si>
  <si>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</si>
  <si>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</si>
  <si>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</si>
  <si>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</si>
  <si>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</si>
  <si>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</si>
  <si>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</si>
  <si>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</si>
  <si>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</si>
  <si>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</si>
  <si>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</si>
  <si>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</si>
  <si>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</si>
  <si>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</si>
  <si>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</si>
  <si>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</si>
  <si>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</si>
  <si>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</si>
  <si>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</si>
  <si>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</si>
  <si>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</si>
  <si>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</si>
  <si>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</si>
  <si>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</si>
  <si>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</si>
  <si>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</si>
  <si>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</si>
  <si>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</si>
  <si>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</si>
  <si>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</si>
  <si>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</si>
  <si>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</si>
  <si>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</si>
  <si>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</si>
  <si>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</si>
  <si>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</si>
  <si>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</si>
  <si>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</si>
  <si>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</si>
  <si>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</si>
  <si>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</si>
  <si>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</si>
  <si>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</si>
  <si>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</si>
  <si>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</si>
  <si>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</si>
  <si>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</si>
  <si>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</si>
  <si>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</si>
  <si>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</si>
  <si>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</si>
  <si>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</si>
  <si>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</si>
  <si>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</si>
  <si>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</si>
  <si>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</si>
  <si>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</si>
  <si>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</si>
  <si>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</si>
  <si>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</si>
  <si>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</si>
  <si>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</si>
  <si>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</si>
  <si>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</si>
  <si>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</si>
  <si>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</si>
  <si>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</si>
  <si>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</si>
  <si>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</si>
  <si>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</si>
  <si>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</si>
  <si>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</si>
  <si>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</si>
  <si>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</si>
  <si>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</si>
  <si>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</si>
  <si>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</si>
  <si>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</si>
  <si>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</si>
  <si>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</si>
  <si>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</si>
  <si>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</si>
  <si>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</si>
  <si>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</si>
  <si>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</si>
  <si>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</si>
  <si>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</si>
  <si>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</si>
  <si>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</si>
  <si>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</si>
  <si>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</si>
  <si>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</si>
  <si>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</si>
  <si>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</si>
  <si>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</si>
  <si>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</si>
  <si>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</si>
  <si>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</si>
  <si>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</si>
  <si>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</si>
  <si>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</si>
  <si>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</si>
  <si>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</si>
  <si>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</si>
  <si>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</si>
  <si>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</si>
  <si>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</si>
  <si>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</si>
  <si>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</si>
  <si>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</si>
  <si>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</si>
  <si>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</si>
  <si>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</si>
  <si>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</si>
  <si>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</si>
  <si>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</si>
  <si>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</si>
  <si>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</si>
  <si>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</si>
  <si>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</si>
  <si>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</si>
  <si>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</si>
  <si>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</si>
  <si>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</si>
  <si>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</si>
  <si>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</si>
  <si>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</si>
  <si>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</si>
  <si>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</si>
  <si>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</si>
  <si>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</si>
  <si>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</si>
  <si>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</si>
  <si>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</si>
  <si>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</si>
  <si>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</si>
  <si>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</si>
  <si>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</si>
  <si>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</si>
  <si>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</si>
  <si>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</si>
  <si>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</si>
  <si>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</si>
  <si>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</si>
  <si>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</si>
  <si>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</si>
  <si>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</si>
  <si>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</si>
  <si>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</si>
  <si>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</si>
  <si>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</si>
  <si>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</si>
  <si>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</si>
  <si>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</si>
  <si>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</si>
  <si>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</si>
  <si>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</si>
  <si>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</si>
  <si>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</si>
  <si>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</si>
  <si>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</si>
  <si>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</si>
  <si>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</si>
  <si>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</si>
  <si>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</si>
  <si>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</si>
  <si>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</si>
  <si>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</si>
  <si>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</si>
  <si>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</si>
  <si>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</si>
  <si>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</si>
  <si>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</si>
  <si>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</si>
  <si>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</si>
  <si>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</si>
  <si>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</si>
  <si>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</si>
  <si>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</si>
  <si>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</si>
  <si>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</si>
  <si>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</si>
  <si>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</si>
  <si>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</si>
  <si>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</si>
  <si>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</si>
  <si>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</si>
  <si>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</si>
  <si>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</si>
  <si>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</si>
  <si>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</si>
  <si>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</si>
  <si>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</si>
  <si>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</si>
  <si>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</si>
  <si>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</si>
  <si>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</si>
  <si>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</si>
  <si>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</si>
  <si>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</si>
  <si>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</si>
  <si>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</si>
  <si>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</si>
  <si>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</si>
  <si>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</si>
  <si>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</si>
  <si>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</si>
  <si>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</si>
  <si>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</si>
  <si>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</si>
  <si>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</si>
  <si>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</si>
  <si>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</si>
  <si>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</si>
  <si>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</si>
  <si>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</si>
  <si>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</si>
  <si>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</si>
  <si>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</si>
  <si>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</si>
  <si>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</si>
  <si>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</si>
  <si>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</si>
  <si>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</si>
  <si>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</si>
  <si>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</si>
  <si>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</si>
  <si>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</si>
  <si>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</si>
  <si>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</si>
  <si>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</si>
  <si>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</si>
  <si>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</si>
  <si>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</si>
  <si>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</si>
  <si>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</si>
  <si>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</si>
  <si>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</si>
  <si>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</si>
  <si>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</si>
  <si>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</si>
  <si>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</si>
  <si>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</si>
  <si>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</si>
  <si>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</si>
  <si>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</si>
  <si>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</si>
  <si>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</si>
  <si>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</si>
  <si>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</si>
  <si>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</si>
  <si>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</si>
  <si>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</si>
  <si>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</si>
  <si>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</si>
  <si>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</si>
  <si>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</si>
  <si>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</si>
  <si>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</si>
  <si>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</si>
  <si>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</si>
  <si>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</si>
  <si>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</si>
  <si>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</si>
  <si>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</si>
  <si>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</si>
  <si>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</si>
  <si>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</si>
  <si>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</si>
  <si>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</si>
  <si>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</si>
  <si>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</si>
  <si>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</si>
  <si>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</si>
  <si>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</si>
  <si>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</si>
  <si>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</si>
  <si>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</si>
  <si>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</si>
  <si>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</si>
  <si>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</si>
  <si>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</si>
  <si>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</si>
  <si>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</si>
  <si>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</si>
  <si>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</si>
  <si>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</si>
  <si>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</si>
  <si>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</si>
  <si>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</si>
  <si>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</si>
  <si>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</si>
  <si>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</si>
  <si>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</si>
  <si>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</si>
  <si>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</si>
  <si>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</si>
  <si>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</si>
  <si>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</si>
  <si>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</si>
  <si>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</si>
  <si>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</si>
  <si>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</si>
  <si>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</si>
  <si>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</si>
  <si>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</si>
  <si>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</si>
  <si>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</si>
  <si>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</si>
  <si>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</si>
  <si>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</si>
  <si>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</si>
  <si>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</si>
  <si>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</si>
  <si>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</si>
  <si>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</si>
  <si>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</si>
  <si>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</si>
  <si>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</si>
  <si>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</si>
  <si>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</si>
  <si>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</si>
  <si>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</si>
  <si>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</si>
  <si>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</si>
  <si>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</si>
  <si>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</si>
  <si>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</si>
  <si>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</si>
  <si>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</si>
  <si>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</si>
  <si>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</si>
  <si>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</si>
  <si>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</si>
  <si>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</si>
  <si>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</si>
  <si>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</si>
  <si>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</si>
  <si>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</si>
  <si>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</si>
  <si>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</si>
  <si>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</si>
  <si>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</si>
  <si>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</si>
  <si>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</si>
  <si>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</si>
  <si>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</si>
  <si>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</si>
  <si>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</si>
  <si>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</si>
  <si>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</si>
  <si>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</si>
  <si>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</si>
  <si>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</si>
  <si>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</si>
  <si>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</si>
  <si>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</si>
  <si>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</si>
  <si>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</si>
  <si>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</si>
  <si>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</si>
  <si>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</si>
  <si>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</si>
  <si>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</si>
  <si>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</si>
  <si>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</si>
  <si>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</si>
  <si>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</si>
  <si>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</si>
  <si>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</si>
  <si>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</si>
  <si>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</si>
  <si>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</si>
  <si>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</si>
  <si>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</si>
  <si>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</si>
  <si>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</si>
  <si>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</si>
  <si>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</si>
  <si>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</si>
  <si>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</si>
  <si>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</si>
  <si>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</si>
  <si>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</si>
  <si>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</si>
  <si>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</si>
  <si>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</si>
  <si>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</si>
  <si>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</si>
  <si>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</si>
  <si>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</si>
  <si>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</si>
  <si>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</si>
  <si>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</si>
  <si>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</si>
  <si>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</si>
  <si>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</si>
  <si>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</si>
  <si>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</si>
  <si>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</si>
  <si>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</si>
  <si>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</si>
  <si>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</si>
  <si>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</si>
  <si>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</si>
  <si>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</si>
  <si>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</si>
  <si>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</si>
  <si>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</si>
  <si>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</si>
  <si>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</si>
  <si>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</si>
  <si>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</si>
  <si>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</si>
  <si>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</si>
  <si>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</si>
  <si>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</si>
  <si>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</si>
  <si>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</si>
  <si>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</si>
  <si>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</si>
  <si>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</si>
  <si>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</si>
  <si>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</si>
  <si>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</si>
  <si>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</si>
  <si>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</si>
  <si>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</si>
  <si>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</si>
  <si>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</si>
  <si>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</si>
  <si>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</si>
  <si>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</si>
  <si>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</si>
  <si>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</si>
  <si>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</si>
  <si>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</si>
  <si>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</si>
  <si>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</si>
  <si>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</si>
  <si>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</si>
  <si>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</si>
  <si>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</si>
  <si>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</si>
  <si>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</si>
  <si>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</si>
  <si>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</si>
  <si>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</si>
  <si>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</si>
  <si>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</si>
  <si>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</si>
  <si>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</si>
  <si>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</si>
  <si>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</si>
  <si>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</si>
  <si>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</si>
  <si>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</si>
  <si>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</si>
  <si>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</si>
  <si>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</si>
  <si>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</si>
  <si>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</si>
  <si>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</si>
  <si>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</si>
  <si>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</si>
  <si>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</si>
  <si>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</si>
  <si>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</si>
  <si>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</si>
  <si>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</si>
  <si>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</si>
  <si>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</si>
  <si>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</si>
  <si>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</si>
  <si>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</si>
  <si>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</si>
  <si>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</si>
  <si>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</si>
  <si>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</si>
  <si>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</si>
  <si>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</si>
  <si>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</si>
  <si>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</si>
  <si>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</si>
  <si>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</si>
  <si>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</si>
  <si>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</si>
  <si>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</si>
  <si>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</si>
  <si>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</si>
  <si>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</si>
  <si>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</si>
  <si>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</si>
  <si>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</si>
  <si>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</si>
  <si>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</si>
  <si>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</si>
  <si>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</si>
  <si>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</si>
  <si>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</si>
  <si>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</si>
  <si>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</si>
  <si>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</si>
  <si>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</si>
  <si>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</si>
  <si>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</si>
  <si>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</si>
  <si>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</si>
  <si>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</si>
  <si>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</si>
  <si>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</si>
  <si>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</si>
  <si>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</si>
  <si>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</si>
  <si>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</si>
  <si>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</si>
  <si>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</si>
  <si>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</si>
  <si>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</si>
  <si>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</si>
  <si>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</si>
  <si>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</si>
  <si>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</si>
  <si>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</si>
  <si>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</si>
  <si>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</si>
  <si>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</si>
  <si>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</si>
  <si>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</si>
  <si>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</si>
  <si>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</si>
  <si>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</si>
  <si>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</si>
  <si>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</si>
  <si>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</si>
  <si>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</si>
  <si>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</si>
  <si>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</si>
  <si>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</si>
  <si>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</si>
  <si>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</si>
  <si>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</si>
  <si>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</si>
  <si>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</si>
  <si>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</si>
  <si>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</si>
  <si>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</si>
  <si>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</si>
  <si>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</si>
  <si>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</si>
  <si>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</si>
  <si>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</si>
  <si>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</si>
  <si>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</si>
  <si>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</si>
  <si>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</si>
  <si>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</si>
  <si>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</si>
  <si>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</si>
  <si>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</si>
  <si>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</si>
  <si>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</si>
  <si>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</si>
  <si>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</si>
  <si>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</si>
  <si>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</si>
  <si>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</si>
  <si>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</si>
  <si>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</si>
  <si>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</si>
  <si>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</si>
  <si>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</si>
  <si>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</si>
  <si>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</si>
  <si>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</si>
  <si>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</si>
  <si>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</si>
  <si>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</si>
  <si>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</si>
  <si>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</si>
  <si>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</si>
  <si>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</si>
  <si>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</si>
  <si>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</si>
  <si>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</si>
  <si>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</si>
  <si>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</si>
  <si>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</si>
  <si>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</si>
  <si>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</si>
  <si>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</si>
  <si>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</si>
  <si>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</si>
  <si>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</si>
  <si>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</si>
  <si>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</si>
  <si>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</si>
  <si>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</si>
  <si>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</si>
  <si>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</si>
  <si>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</si>
  <si>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</si>
  <si>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</si>
  <si>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</si>
  <si>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</si>
  <si>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</si>
  <si>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</si>
  <si>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</si>
  <si>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</si>
  <si>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</si>
  <si>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</si>
  <si>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</si>
  <si>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</si>
  <si>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</si>
  <si>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</si>
  <si>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</si>
  <si>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</si>
  <si>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</si>
  <si>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</si>
  <si>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</si>
  <si>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</si>
  <si>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</si>
  <si>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</si>
  <si>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</si>
  <si>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</si>
  <si>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</si>
  <si>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</si>
  <si>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</si>
  <si>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</si>
  <si>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</si>
  <si>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</si>
  <si>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</si>
  <si>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</si>
  <si>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</si>
  <si>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</si>
  <si>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</si>
  <si>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</si>
  <si>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</si>
  <si>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</si>
  <si>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</si>
  <si>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</si>
  <si>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</si>
  <si>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</si>
  <si>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</si>
  <si>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</si>
  <si>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</si>
  <si>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</si>
  <si>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</si>
  <si>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</si>
  <si>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</si>
  <si>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</si>
  <si>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</si>
  <si>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</si>
  <si>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</si>
  <si>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</si>
  <si>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</si>
  <si>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</si>
  <si>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</si>
  <si>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</si>
  <si>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</si>
  <si>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</si>
  <si>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</si>
  <si>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</si>
  <si>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</si>
  <si>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</si>
  <si>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</si>
  <si>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</si>
  <si>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</si>
  <si>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</si>
  <si>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</si>
  <si>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</si>
  <si>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</si>
  <si>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</si>
  <si>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</si>
  <si>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</si>
  <si>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</si>
  <si>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</si>
  <si>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</si>
  <si>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</si>
  <si>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</si>
  <si>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</si>
  <si>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</si>
  <si>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</si>
  <si>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</si>
  <si>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</si>
  <si>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</si>
  <si>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</si>
  <si>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</si>
  <si>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</si>
  <si>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</si>
  <si>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</si>
  <si>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</si>
  <si>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</si>
  <si>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</si>
  <si>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</si>
  <si>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</si>
  <si>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</si>
  <si>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</si>
  <si>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</si>
  <si>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</si>
  <si>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</si>
  <si>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</si>
  <si>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</si>
  <si>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</si>
  <si>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</si>
  <si>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</si>
  <si>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</si>
  <si>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</si>
  <si>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</si>
  <si>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</si>
  <si>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</si>
  <si>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</si>
  <si>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</si>
  <si>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</si>
  <si>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</si>
  <si>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</si>
  <si>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</si>
  <si>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</si>
  <si>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</si>
  <si>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</si>
  <si>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</si>
  <si>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</si>
  <si>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</si>
  <si>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</si>
  <si>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</si>
  <si>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</si>
  <si>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</si>
  <si>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</si>
  <si>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</si>
  <si>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</si>
  <si>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</si>
  <si>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</si>
  <si>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</si>
  <si>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</si>
  <si>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</si>
  <si>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</si>
  <si>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</si>
  <si>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</si>
  <si>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</si>
  <si>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</si>
  <si>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</si>
  <si>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</si>
  <si>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</si>
  <si>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</si>
  <si>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</si>
  <si>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</si>
  <si>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</si>
  <si>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</si>
  <si>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</si>
  <si>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</si>
  <si>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</si>
  <si>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</si>
  <si>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</si>
  <si>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</si>
  <si>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</si>
  <si>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</si>
  <si>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</si>
  <si>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</si>
  <si>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</si>
  <si>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</si>
  <si>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</si>
  <si>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</si>
  <si>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</si>
  <si>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</si>
  <si>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</si>
  <si>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</si>
  <si>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</si>
  <si>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</si>
  <si>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</si>
  <si>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</si>
  <si>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</si>
  <si>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</si>
  <si>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</si>
  <si>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</si>
  <si>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</si>
  <si>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</si>
  <si>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</si>
  <si>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</si>
  <si>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</si>
  <si>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</si>
  <si>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</si>
  <si>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</si>
  <si>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</si>
  <si>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</si>
  <si>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</si>
  <si>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</si>
  <si>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</si>
  <si>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</si>
  <si>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</si>
  <si>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</si>
  <si>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</si>
  <si>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</si>
  <si>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</si>
  <si>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</si>
  <si>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</si>
  <si>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</si>
  <si>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</si>
  <si>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</si>
  <si>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</si>
  <si>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</si>
  <si>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</si>
  <si>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</si>
  <si>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</si>
  <si>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</si>
  <si>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</si>
  <si>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</si>
  <si>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</si>
  <si>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</si>
  <si>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</si>
  <si>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</si>
  <si>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</si>
  <si>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</si>
  <si>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</si>
  <si>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</si>
  <si>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</si>
  <si>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</si>
  <si>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</si>
  <si>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</si>
  <si>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</si>
  <si>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</si>
  <si>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</si>
  <si>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</si>
  <si>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</si>
  <si>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</si>
  <si>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</si>
  <si>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</si>
  <si>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</si>
  <si>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</si>
  <si>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</si>
  <si>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</si>
  <si>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</si>
  <si>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</si>
  <si>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</si>
  <si>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</si>
  <si>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</si>
  <si>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</si>
  <si>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</si>
  <si>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</si>
  <si>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</si>
  <si>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</si>
  <si>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</si>
  <si>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</si>
  <si>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</si>
  <si>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</si>
  <si>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</si>
  <si>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</si>
  <si>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</si>
  <si>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</si>
  <si>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</si>
  <si>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</si>
  <si>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</si>
  <si>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</si>
  <si>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</si>
  <si>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</si>
  <si>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</si>
  <si>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</si>
  <si>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</si>
  <si>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</si>
  <si>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</si>
  <si>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</si>
  <si>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</si>
  <si>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</si>
  <si>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</si>
  <si>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</si>
  <si>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</si>
  <si>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</si>
  <si>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</si>
  <si>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</si>
  <si>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</si>
  <si>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</si>
  <si>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</si>
  <si>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</si>
  <si>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</si>
  <si>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</si>
  <si>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</si>
  <si>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</si>
  <si>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</si>
  <si>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</si>
  <si>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</si>
  <si>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</si>
  <si>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</si>
  <si>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</si>
  <si>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</si>
  <si>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</si>
  <si>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</si>
  <si>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</si>
  <si>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</si>
  <si>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</si>
  <si>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</si>
  <si>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</si>
  <si>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</si>
  <si>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</si>
  <si>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</si>
  <si>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</si>
  <si>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</si>
  <si>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</si>
  <si>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</si>
  <si>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</si>
  <si>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</si>
  <si>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</si>
  <si>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</si>
  <si>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</si>
  <si>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</si>
  <si>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</si>
  <si>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</si>
  <si>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</si>
  <si>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</si>
  <si>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</si>
  <si>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</si>
  <si>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</si>
  <si>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</si>
  <si>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</si>
  <si>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</si>
  <si>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</si>
  <si>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</si>
  <si>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</si>
  <si>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</si>
  <si>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</si>
  <si>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</si>
  <si>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</si>
  <si>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</si>
  <si>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</si>
  <si>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</si>
  <si>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</si>
  <si>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</si>
  <si>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</si>
  <si>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</si>
  <si>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</si>
  <si>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</si>
  <si>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</si>
  <si>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</si>
  <si>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</si>
  <si>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</si>
  <si>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</si>
  <si>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</si>
  <si>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</si>
  <si>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</si>
  <si>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</si>
  <si>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</si>
  <si>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</si>
  <si>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</si>
  <si>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</si>
  <si>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</si>
  <si>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</si>
  <si>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</si>
  <si>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</si>
  <si>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</si>
  <si>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</si>
  <si>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</si>
  <si>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</si>
  <si>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</si>
  <si>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</si>
  <si>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</si>
  <si>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</si>
  <si>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</si>
  <si>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</si>
  <si>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</si>
  <si>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</si>
  <si>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</si>
  <si>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</si>
  <si>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</si>
  <si>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</si>
  <si>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</si>
  <si>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</si>
  <si>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</si>
  <si>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</si>
  <si>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</si>
  <si>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</si>
  <si>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</si>
  <si>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</si>
  <si>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</si>
  <si>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</si>
  <si>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</si>
  <si>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</si>
  <si>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</si>
  <si>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</si>
  <si>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</si>
  <si>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</si>
  <si>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</si>
  <si>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</si>
  <si>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</si>
  <si>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</si>
  <si>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</si>
  <si>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</si>
  <si>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</si>
  <si>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</si>
  <si>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</si>
  <si>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</si>
  <si>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</si>
  <si>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</si>
  <si>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</si>
  <si>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</si>
  <si>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</si>
  <si>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</si>
  <si>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</si>
  <si>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</si>
  <si>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</si>
  <si>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</si>
  <si>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</si>
  <si>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</si>
  <si>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</si>
  <si>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</si>
  <si>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</si>
  <si>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</si>
  <si>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</si>
  <si>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</si>
  <si>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</si>
  <si>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</si>
  <si>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</si>
  <si>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</si>
  <si>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</si>
  <si>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</si>
  <si>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</si>
  <si>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</si>
  <si>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</si>
  <si>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</si>
  <si>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</si>
  <si>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</si>
  <si>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</si>
  <si>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</si>
  <si>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</si>
  <si>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</si>
  <si>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</si>
  <si>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</si>
  <si>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</si>
  <si>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</si>
  <si>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</si>
  <si>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</si>
  <si>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</si>
  <si>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</si>
  <si>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</si>
  <si>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</si>
  <si>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</si>
  <si>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</si>
  <si>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</si>
  <si>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</si>
  <si>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</si>
  <si>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</si>
  <si>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</si>
  <si>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</si>
  <si>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</si>
  <si>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</si>
  <si>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</si>
  <si>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</si>
  <si>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</si>
  <si>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</si>
  <si>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</si>
  <si>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</si>
  <si>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</si>
  <si>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</si>
  <si>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</si>
  <si>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</si>
  <si>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</si>
  <si>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</si>
  <si>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</si>
  <si>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</si>
  <si>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</si>
  <si>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</si>
  <si>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</si>
  <si>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</si>
  <si>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</si>
  <si>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</si>
  <si>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</si>
  <si>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</si>
  <si>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</si>
  <si>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</si>
  <si>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</si>
  <si>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</si>
  <si>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</si>
  <si>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</si>
  <si>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</si>
  <si>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</si>
  <si>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</si>
  <si>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</si>
  <si>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</si>
  <si>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</si>
  <si>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</si>
  <si>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</si>
  <si>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</si>
  <si>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</si>
  <si>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</si>
  <si>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</si>
  <si>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</si>
  <si>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</si>
  <si>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</si>
  <si>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</si>
  <si>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</si>
  <si>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</si>
  <si>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</si>
  <si>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</si>
  <si>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</si>
  <si>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</si>
  <si>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</si>
  <si>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</si>
  <si>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</si>
  <si>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</si>
  <si>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</si>
  <si>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</si>
  <si>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</si>
  <si>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</si>
  <si>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</si>
  <si>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</si>
  <si>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</si>
  <si>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</si>
  <si>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</si>
  <si>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</si>
  <si>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</si>
  <si>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</si>
  <si>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</si>
  <si>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</si>
  <si>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</si>
  <si>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</si>
  <si>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</si>
  <si>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</si>
  <si>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</si>
  <si>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</si>
  <si>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</si>
  <si>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</si>
  <si>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</si>
  <si>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</si>
  <si>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</si>
  <si>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</si>
  <si>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</si>
  <si>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</si>
  <si>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</si>
  <si>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</si>
  <si>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</si>
  <si>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</si>
  <si>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</si>
  <si>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</si>
  <si>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</si>
  <si>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</si>
  <si>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</si>
  <si>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</si>
  <si>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</si>
  <si>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</si>
  <si>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</si>
  <si>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</si>
  <si>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</si>
  <si>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</si>
  <si>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</si>
  <si>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</si>
  <si>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</si>
  <si>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</si>
  <si>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</si>
  <si>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</si>
  <si>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</si>
  <si>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</si>
  <si>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</si>
  <si>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</si>
  <si>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</si>
  <si>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</si>
  <si>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</si>
  <si>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</si>
  <si>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</si>
  <si>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</si>
  <si>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</si>
  <si>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</si>
  <si>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</si>
  <si>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</si>
  <si>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</si>
  <si>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</si>
  <si>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</si>
  <si>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</si>
  <si>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</si>
  <si>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</si>
  <si>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</si>
  <si>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</si>
  <si>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</si>
  <si>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</si>
  <si>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</si>
  <si>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</si>
  <si>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</si>
  <si>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</si>
  <si>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</si>
  <si>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</si>
  <si>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</si>
  <si>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</si>
  <si>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</si>
  <si>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</si>
  <si>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</si>
  <si>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</si>
  <si>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</si>
  <si>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</si>
  <si>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</si>
  <si>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</si>
  <si>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</si>
  <si>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</si>
  <si>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</si>
  <si>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</si>
  <si>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</si>
  <si>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</si>
  <si>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</si>
  <si>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</si>
  <si>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</si>
  <si>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</si>
  <si>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</si>
  <si>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</si>
  <si>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</si>
  <si>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</si>
  <si>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</si>
  <si>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</si>
  <si>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</si>
  <si>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</si>
  <si>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</si>
  <si>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</si>
  <si>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</si>
  <si>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</si>
  <si>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</si>
  <si>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</si>
  <si>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</si>
  <si>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</si>
  <si>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</si>
  <si>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</si>
  <si>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</si>
  <si>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</si>
  <si>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</si>
  <si>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</si>
  <si>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</si>
  <si>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</si>
  <si>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</si>
  <si>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</si>
  <si>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</si>
  <si>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</si>
  <si>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</si>
  <si>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</si>
  <si>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</si>
  <si>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</si>
  <si>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</si>
  <si>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</si>
  <si>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</si>
  <si>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</si>
  <si>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</si>
  <si>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</si>
  <si>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</si>
  <si>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</si>
  <si>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</si>
  <si>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</si>
  <si>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</si>
  <si>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</si>
  <si>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</si>
  <si>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</si>
  <si>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</si>
  <si>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</si>
  <si>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</si>
  <si>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</si>
  <si>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</si>
  <si>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</si>
  <si>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</si>
  <si>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</si>
  <si>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</si>
  <si>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</si>
  <si>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</si>
  <si>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</si>
  <si>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</si>
  <si>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</si>
  <si>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</si>
  <si>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</si>
  <si>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</si>
  <si>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</si>
  <si>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</si>
  <si>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</si>
  <si>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</si>
  <si>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</si>
  <si>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</si>
  <si>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</si>
  <si>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</si>
  <si>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</si>
  <si>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</si>
  <si>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</si>
  <si>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</si>
  <si>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</si>
  <si>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</si>
  <si>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</si>
  <si>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</si>
  <si>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</si>
  <si>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</si>
  <si>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</si>
  <si>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</si>
  <si>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</si>
  <si>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</si>
  <si>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</si>
  <si>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</si>
  <si>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</si>
  <si>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</si>
  <si>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</si>
  <si>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</si>
  <si>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</si>
  <si>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</si>
  <si>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</si>
  <si>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</si>
  <si>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</si>
  <si>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</si>
  <si>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</si>
  <si>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</si>
  <si>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</si>
  <si>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</si>
  <si>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</si>
  <si>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</si>
  <si>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</si>
  <si>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</si>
  <si>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</si>
  <si>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</si>
  <si>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</si>
  <si>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</si>
  <si>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</si>
  <si>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</si>
  <si>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</si>
  <si>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</si>
  <si>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</si>
  <si>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</si>
  <si>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</si>
  <si>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</si>
  <si>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</si>
  <si>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</si>
  <si>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</si>
  <si>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</si>
  <si>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</si>
  <si>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</si>
  <si>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</si>
  <si>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</si>
  <si>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</si>
  <si>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</si>
  <si>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</si>
  <si>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</si>
  <si>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</si>
  <si>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</si>
  <si>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</si>
  <si>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</si>
  <si>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</si>
  <si>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</si>
  <si>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</si>
  <si>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</si>
  <si>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</si>
  <si>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</si>
  <si>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</si>
  <si>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</si>
  <si>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</si>
  <si>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</si>
  <si>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</si>
  <si>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</si>
  <si>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</si>
  <si>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</si>
  <si>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</si>
  <si>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</si>
  <si>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</si>
  <si>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</si>
  <si>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</si>
  <si>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</si>
  <si>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</si>
  <si>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</si>
  <si>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</si>
  <si>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</si>
  <si>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</si>
  <si>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</si>
  <si>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</si>
  <si>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</si>
  <si>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</si>
  <si>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</si>
  <si>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</si>
  <si>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</si>
  <si>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</si>
  <si>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</si>
  <si>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</si>
  <si>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</si>
  <si>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</si>
  <si>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</si>
  <si>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</si>
  <si>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</si>
  <si>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</si>
  <si>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</si>
  <si>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</si>
  <si>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</si>
  <si>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</si>
  <si>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</si>
  <si>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</si>
  <si>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</si>
  <si>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</si>
  <si>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</si>
  <si>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</si>
  <si>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</si>
  <si>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</si>
  <si>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</si>
  <si>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</si>
  <si>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</si>
  <si>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</si>
  <si>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</si>
  <si>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</si>
  <si>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</si>
  <si>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</si>
  <si>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</si>
  <si>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</si>
  <si>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</si>
  <si>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</si>
  <si>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</si>
  <si>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</si>
  <si>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</si>
  <si>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</si>
  <si>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</si>
  <si>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</si>
  <si>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</si>
  <si>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</si>
  <si>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</si>
  <si>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</si>
  <si>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</si>
  <si>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</si>
  <si>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</si>
  <si>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</si>
  <si>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</si>
  <si>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</si>
  <si>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</si>
  <si>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</si>
  <si>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</si>
  <si>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</si>
  <si>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</si>
  <si>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</si>
  <si>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</si>
  <si>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</si>
  <si>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</si>
  <si>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</si>
  <si>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</si>
  <si>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</si>
  <si>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</si>
  <si>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</si>
  <si>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</si>
  <si>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</si>
  <si>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</si>
  <si>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</si>
  <si>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</si>
  <si>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</si>
  <si>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</si>
  <si>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</si>
  <si>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</si>
  <si>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</si>
  <si>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</si>
  <si>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</si>
  <si>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</si>
  <si>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</si>
  <si>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</si>
  <si>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</si>
  <si>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</si>
  <si>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</si>
  <si>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</si>
  <si>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</si>
  <si>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</si>
  <si>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</si>
  <si>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</si>
  <si>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</si>
  <si>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</si>
  <si>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</si>
  <si>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</si>
  <si>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</si>
  <si>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</si>
  <si>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</si>
  <si>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</si>
  <si>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</si>
  <si>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</si>
  <si>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</si>
  <si>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</si>
  <si>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</si>
  <si>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</si>
  <si>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</si>
  <si>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</si>
  <si>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</si>
  <si>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</si>
  <si>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</si>
  <si>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</si>
  <si>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</si>
  <si>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</si>
  <si>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</si>
  <si>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</si>
  <si>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</si>
  <si>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</si>
  <si>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</si>
  <si>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</si>
  <si>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</si>
  <si>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</si>
  <si>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</si>
  <si>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</si>
  <si>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</si>
  <si>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</si>
  <si>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</si>
  <si>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</si>
  <si>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</si>
  <si>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</si>
  <si>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</si>
  <si>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</si>
  <si>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</si>
  <si>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</si>
  <si>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</si>
  <si>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</si>
  <si>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</si>
  <si>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</si>
  <si>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</si>
  <si>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</si>
  <si>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</si>
  <si>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</si>
  <si>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</si>
  <si>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</si>
  <si>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</si>
  <si>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</si>
  <si>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</si>
  <si>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</si>
  <si>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</si>
  <si>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</si>
  <si>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</si>
  <si>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</si>
  <si>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</si>
  <si>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</si>
  <si>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</si>
  <si>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</si>
  <si>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</si>
  <si>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</si>
  <si>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</si>
  <si>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</si>
  <si>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</si>
  <si>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</si>
  <si>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</si>
  <si>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</si>
  <si>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</si>
  <si>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</si>
  <si>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</si>
  <si>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</si>
  <si>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</si>
  <si>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</si>
  <si>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</si>
  <si>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</si>
  <si>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</si>
  <si>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</si>
  <si>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</si>
  <si>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</si>
  <si>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</si>
  <si>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</si>
  <si>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</si>
  <si>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</si>
  <si>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</si>
  <si>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</si>
  <si>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</si>
  <si>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</si>
  <si>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</si>
  <si>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</si>
  <si>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</si>
  <si>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</si>
  <si>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</si>
  <si>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</si>
  <si>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</si>
  <si>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</si>
  <si>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</si>
  <si>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</si>
  <si>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</si>
  <si>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</si>
  <si>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</si>
  <si>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</si>
  <si>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</si>
  <si>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</si>
  <si>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</si>
  <si>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</si>
  <si>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</si>
  <si>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</si>
  <si>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</si>
  <si>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</si>
  <si>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</si>
  <si>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</si>
  <si>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</si>
  <si>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</si>
  <si>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</si>
  <si>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</si>
  <si>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</si>
  <si>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</si>
  <si>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</si>
  <si>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</si>
  <si>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</si>
  <si>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</si>
  <si>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</si>
  <si>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</si>
  <si>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</si>
  <si>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</si>
  <si>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</si>
  <si>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</si>
  <si>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</si>
  <si>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</si>
  <si>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</si>
  <si>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</si>
  <si>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</si>
  <si>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</si>
  <si>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</si>
  <si>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</si>
  <si>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</si>
  <si>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</si>
  <si>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</si>
  <si>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</si>
  <si>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</si>
  <si>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</si>
  <si>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</si>
  <si>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</si>
  <si>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</si>
  <si>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</si>
  <si>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</si>
  <si>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</si>
  <si>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</si>
  <si>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</si>
  <si>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</si>
  <si>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</si>
  <si>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</si>
  <si>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</si>
  <si>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</si>
  <si>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</si>
  <si>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</si>
  <si>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</si>
  <si>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</si>
  <si>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</si>
  <si>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</si>
  <si>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</si>
  <si>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</si>
  <si>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</si>
  <si>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</si>
  <si>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</si>
  <si>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</si>
  <si>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</si>
  <si>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</si>
  <si>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</si>
  <si>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</si>
  <si>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</si>
  <si>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</si>
  <si>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</si>
  <si>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</si>
  <si>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</si>
  <si>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</si>
  <si>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</si>
  <si>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</si>
  <si>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</si>
  <si>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</si>
  <si>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</si>
  <si>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</si>
  <si>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</si>
  <si>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</si>
  <si>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</si>
  <si>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</si>
  <si>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</si>
  <si>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</si>
  <si>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</si>
  <si>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</si>
  <si>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</si>
  <si>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</si>
  <si>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</si>
  <si>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</si>
  <si>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</si>
  <si>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</si>
  <si>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</si>
  <si>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</si>
  <si>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</si>
  <si>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</si>
  <si>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</si>
  <si>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</si>
  <si>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</si>
  <si>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</si>
  <si>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</si>
  <si>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</si>
  <si>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</si>
  <si>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</si>
  <si>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</si>
  <si>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</si>
  <si>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</si>
  <si>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</si>
  <si>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</si>
  <si>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</si>
  <si>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</si>
  <si>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</si>
  <si>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</si>
  <si>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</si>
  <si>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</si>
  <si>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</si>
  <si>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</si>
  <si>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</si>
  <si>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</si>
  <si>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</si>
  <si>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</si>
  <si>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</si>
  <si>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</si>
  <si>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</si>
  <si>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</si>
  <si>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</si>
  <si>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</si>
  <si>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</si>
  <si>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</si>
  <si>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</si>
  <si>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</si>
  <si>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</si>
  <si>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</si>
  <si>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</si>
  <si>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</si>
  <si>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</si>
  <si>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</si>
  <si>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</si>
  <si>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</si>
  <si>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</si>
  <si>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</si>
  <si>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</si>
  <si>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</si>
  <si>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</si>
  <si>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</si>
  <si>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</si>
  <si>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</si>
  <si>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</si>
  <si>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</si>
  <si>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</si>
  <si>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</si>
  <si>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</si>
  <si>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</si>
  <si>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</si>
  <si>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</si>
  <si>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</si>
  <si>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</si>
  <si>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</si>
  <si>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</si>
  <si>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</si>
  <si>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</si>
  <si>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</si>
  <si>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</si>
  <si>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</si>
  <si>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</si>
  <si>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</si>
  <si>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</si>
  <si>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</si>
  <si>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</si>
  <si>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</si>
  <si>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</si>
  <si>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</si>
  <si>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</si>
  <si>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</si>
  <si>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</si>
  <si>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</si>
  <si>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</si>
  <si>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</si>
  <si>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</si>
  <si>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</si>
  <si>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</si>
  <si>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</si>
  <si>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</si>
  <si>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</si>
  <si>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</si>
  <si>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</si>
  <si>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</si>
  <si>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</si>
  <si>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</si>
  <si>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</si>
  <si>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</si>
  <si>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</si>
  <si>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</si>
  <si>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</si>
  <si>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</si>
  <si>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</si>
  <si>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</si>
  <si>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</si>
  <si>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</si>
  <si>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</si>
  <si>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</si>
  <si>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</si>
  <si>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</si>
  <si>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</si>
  <si>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</si>
  <si>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</si>
  <si>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</si>
  <si>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</si>
  <si>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</si>
  <si>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</si>
  <si>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</si>
  <si>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</si>
  <si>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</si>
  <si>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</si>
  <si>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</si>
  <si>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</si>
  <si>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</si>
  <si>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</si>
  <si>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</si>
  <si>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</si>
  <si>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</si>
  <si>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</si>
  <si>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</si>
  <si>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</si>
  <si>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</si>
  <si>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</si>
  <si>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</si>
  <si>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</si>
  <si>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</si>
  <si>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</si>
  <si>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</si>
  <si>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</si>
  <si>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</si>
  <si>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</si>
  <si>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</si>
  <si>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</si>
  <si>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</si>
  <si>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</si>
  <si>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</si>
  <si>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</si>
  <si>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</si>
  <si>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</si>
  <si>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</si>
  <si>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</si>
  <si>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</si>
  <si>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</si>
  <si>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</si>
  <si>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</si>
  <si>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</si>
  <si>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</si>
  <si>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</si>
  <si>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</si>
  <si>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</si>
  <si>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</si>
  <si>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</si>
  <si>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</si>
  <si>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</si>
  <si>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</si>
  <si>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</si>
  <si>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</si>
  <si>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</si>
  <si>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</si>
  <si>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</si>
  <si>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</si>
  <si>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</si>
  <si>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</si>
  <si>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</si>
  <si>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</si>
  <si>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</si>
  <si>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</si>
  <si>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</si>
  <si>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</si>
  <si>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</si>
  <si>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</si>
  <si>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</si>
  <si>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</si>
  <si>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</si>
  <si>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</si>
  <si>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</si>
  <si>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</si>
  <si>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</si>
  <si>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</si>
  <si>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</si>
  <si>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</si>
  <si>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</si>
  <si>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</si>
  <si>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</si>
  <si>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</si>
  <si>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</si>
  <si>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</si>
  <si>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</si>
  <si>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</si>
  <si>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</si>
  <si>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</si>
  <si>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</si>
  <si>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</si>
  <si>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</si>
  <si>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</si>
  <si>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</si>
  <si>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</si>
  <si>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</si>
  <si>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</si>
  <si>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</si>
  <si>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</si>
  <si>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</si>
  <si>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</si>
  <si>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</si>
  <si>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</si>
  <si>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</si>
  <si>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</si>
  <si>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</si>
  <si>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</si>
  <si>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</si>
  <si>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</si>
  <si>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</si>
  <si>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</si>
  <si>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</si>
  <si>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</si>
  <si>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</si>
  <si>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</si>
  <si>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</si>
  <si>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</si>
  <si>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</si>
  <si>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</si>
  <si>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</si>
  <si>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</si>
  <si>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</si>
  <si>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</si>
  <si>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</si>
  <si>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</si>
  <si>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</si>
  <si>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</si>
  <si>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</si>
  <si>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</si>
  <si>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</si>
  <si>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</si>
  <si>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</si>
  <si>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</si>
  <si>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</si>
  <si>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</si>
  <si>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</si>
  <si>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</si>
  <si>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</si>
  <si>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</si>
  <si>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</si>
  <si>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</si>
  <si>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</si>
  <si>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</si>
  <si>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</si>
  <si>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</si>
  <si>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</si>
  <si>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</si>
  <si>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</si>
  <si>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</si>
  <si>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</si>
  <si>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</si>
  <si>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</si>
  <si>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</si>
  <si>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</si>
  <si>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</si>
  <si>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</si>
  <si>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</si>
  <si>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</si>
  <si>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</si>
  <si>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</si>
  <si>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</si>
  <si>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</si>
  <si>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</si>
  <si>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</si>
  <si>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</si>
  <si>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</si>
  <si>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</si>
  <si>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</si>
  <si>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</si>
  <si>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</si>
  <si>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</si>
  <si>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</si>
  <si>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</si>
  <si>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</si>
  <si>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</si>
  <si>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</si>
  <si>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</si>
  <si>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</si>
  <si>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</si>
  <si>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</si>
  <si>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</si>
  <si>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</si>
  <si>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</si>
  <si>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</si>
  <si>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</si>
  <si>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</si>
  <si>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</si>
  <si>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</si>
  <si>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</si>
  <si>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</si>
  <si>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</si>
  <si>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</si>
  <si>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</si>
  <si>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</si>
  <si>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</si>
  <si>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</si>
  <si>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</si>
  <si>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</si>
  <si>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</si>
  <si>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</si>
  <si>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</si>
  <si>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</si>
  <si>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</si>
  <si>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</si>
  <si>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</si>
  <si>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</si>
  <si>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</si>
  <si>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</si>
  <si>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</si>
  <si>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</si>
  <si>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</si>
  <si>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</si>
  <si>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</si>
  <si>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</si>
  <si>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</si>
  <si>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</si>
  <si>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</si>
  <si>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</si>
  <si>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</si>
  <si>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</si>
  <si>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</si>
  <si>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</si>
  <si>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</si>
  <si>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</si>
  <si>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</si>
  <si>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</si>
  <si>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</si>
  <si>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</si>
  <si>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</si>
  <si>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</si>
  <si>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</si>
  <si>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</si>
  <si>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</si>
  <si>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</si>
  <si>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</si>
  <si>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</si>
  <si>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</si>
  <si>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</si>
  <si>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</si>
  <si>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</si>
  <si>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</si>
  <si>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</si>
  <si>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</si>
  <si>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</si>
  <si>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</si>
  <si>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</si>
  <si>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</si>
  <si>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</si>
  <si>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</si>
  <si>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</si>
  <si>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</si>
  <si>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</si>
  <si>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</si>
  <si>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</si>
  <si>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</si>
  <si>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</si>
  <si>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</si>
  <si>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</si>
  <si>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</si>
  <si>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</si>
  <si>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</si>
  <si>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</si>
  <si>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</si>
  <si>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</si>
  <si>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</si>
  <si>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</si>
  <si>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</si>
  <si>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</si>
  <si>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</si>
  <si>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</si>
  <si>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</si>
  <si>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</si>
  <si>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</si>
  <si>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</si>
  <si>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</si>
  <si>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</si>
  <si>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</si>
  <si>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</si>
  <si>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</si>
  <si>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</si>
  <si>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</si>
  <si>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</si>
  <si>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</si>
  <si>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</si>
  <si>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</si>
  <si>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</si>
  <si>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</si>
  <si>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</si>
  <si>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</si>
  <si>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</si>
  <si>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</si>
  <si>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</si>
  <si>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</si>
  <si>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</si>
  <si>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</si>
  <si>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</si>
  <si>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</si>
  <si>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</si>
  <si>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</si>
  <si>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</si>
  <si>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</si>
  <si>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</si>
  <si>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</si>
  <si>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</si>
  <si>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</si>
  <si>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</si>
  <si>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</si>
  <si>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</si>
  <si>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</si>
  <si>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</si>
  <si>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</si>
  <si>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</si>
  <si>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</si>
  <si>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</si>
  <si>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</si>
  <si>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</si>
  <si>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</si>
  <si>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</si>
  <si>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</si>
  <si>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</si>
  <si>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</si>
  <si>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</si>
  <si>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</si>
  <si>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</si>
  <si>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</si>
  <si>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</si>
  <si>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</si>
  <si>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</si>
  <si>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</si>
  <si>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</si>
  <si>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</si>
  <si>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</si>
  <si>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</si>
  <si>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</si>
  <si>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</si>
  <si>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</si>
  <si>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</si>
  <si>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</si>
  <si>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</si>
  <si>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</si>
  <si>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</si>
  <si>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</si>
  <si>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</si>
  <si>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</si>
  <si>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</si>
  <si>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</si>
  <si>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</si>
  <si>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</si>
  <si>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</si>
  <si>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</si>
  <si>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</si>
  <si>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</si>
  <si>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</si>
  <si>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</si>
  <si>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</si>
  <si>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</si>
  <si>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</si>
  <si>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</si>
  <si>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</si>
  <si>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</si>
  <si>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</si>
  <si>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</si>
  <si>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</si>
  <si>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</si>
  <si>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</si>
  <si>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</si>
  <si>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</si>
  <si>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</si>
  <si>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</si>
  <si>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</si>
  <si>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</si>
  <si>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</si>
  <si>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</si>
  <si>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</si>
  <si>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</si>
  <si>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</si>
  <si>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</si>
  <si>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</si>
  <si>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</si>
  <si>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</si>
  <si>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</si>
  <si>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</si>
  <si>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</si>
  <si>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</si>
  <si>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</si>
  <si>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</si>
  <si>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</si>
  <si>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</si>
  <si>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</si>
  <si>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</si>
  <si>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</si>
  <si>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</si>
  <si>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</si>
  <si>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</si>
  <si>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</si>
  <si>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</si>
  <si>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</si>
  <si>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</si>
  <si>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</si>
  <si>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</si>
  <si>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</si>
  <si>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</si>
  <si>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</si>
  <si>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</si>
  <si>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</si>
  <si>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</si>
  <si>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</si>
  <si>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</si>
  <si>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</si>
  <si>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</si>
  <si>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</si>
  <si>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</si>
  <si>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</si>
  <si>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</si>
  <si>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</si>
  <si>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</si>
  <si>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</si>
  <si>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</si>
  <si>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</si>
  <si>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</si>
  <si>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</si>
  <si>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</si>
  <si>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</si>
  <si>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</si>
  <si>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</si>
  <si>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</si>
  <si>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</si>
  <si>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</si>
  <si>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</si>
  <si>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</si>
  <si>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</si>
  <si>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</si>
  <si>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</si>
  <si>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</si>
  <si>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</si>
  <si>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</si>
  <si>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</si>
  <si>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</si>
  <si>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</si>
  <si>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</si>
  <si>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</si>
  <si>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</si>
  <si>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</si>
  <si>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</si>
  <si>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</si>
  <si>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</si>
  <si>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</si>
  <si>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</si>
  <si>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</si>
  <si>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</si>
  <si>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</si>
  <si>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</si>
  <si>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</si>
  <si>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</si>
  <si>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</si>
  <si>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</si>
  <si>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</si>
  <si>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</si>
  <si>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</si>
  <si>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</si>
  <si>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</si>
  <si>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</si>
  <si>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</si>
  <si>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</si>
  <si>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</si>
  <si>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</si>
  <si>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</si>
  <si>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</si>
  <si>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</si>
  <si>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</si>
  <si>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</si>
  <si>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</si>
  <si>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</si>
  <si>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</si>
  <si>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</si>
  <si>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</si>
  <si>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</si>
  <si>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</si>
  <si>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</si>
  <si>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</si>
  <si>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</si>
  <si>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</si>
  <si>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</si>
  <si>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</si>
  <si>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</si>
  <si>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</si>
  <si>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</si>
  <si>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</si>
  <si>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</si>
  <si>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</si>
  <si>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</si>
  <si>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</si>
  <si>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</si>
  <si>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</si>
  <si>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</si>
  <si>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</si>
  <si>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</si>
  <si>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</si>
  <si>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</si>
  <si>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</si>
  <si>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</si>
  <si>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</si>
  <si>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</si>
  <si>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</si>
  <si>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</si>
  <si>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</si>
  <si>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</si>
  <si>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</si>
  <si>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</si>
  <si>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</si>
  <si>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</si>
  <si>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</si>
  <si>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</si>
  <si>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</si>
  <si>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</si>
  <si>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</si>
  <si>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</si>
  <si>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</si>
  <si>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</si>
  <si>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</si>
  <si>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</si>
  <si>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</si>
  <si>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</si>
  <si>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</si>
  <si>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</si>
  <si>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</si>
  <si>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</si>
  <si>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</si>
  <si>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</si>
  <si>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</si>
  <si>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</si>
  <si>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</si>
  <si>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</si>
  <si>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</si>
  <si>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</si>
  <si>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</si>
  <si>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</si>
  <si>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</si>
  <si>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</si>
  <si>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</si>
  <si>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</si>
  <si>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</si>
  <si>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</si>
  <si>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</si>
  <si>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</si>
  <si>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</si>
  <si>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</si>
  <si>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</si>
  <si>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</si>
  <si>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</si>
  <si>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</si>
  <si>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</si>
  <si>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</si>
  <si>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</si>
  <si>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</si>
  <si>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</si>
  <si>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</si>
  <si>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</si>
  <si>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</si>
  <si>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</si>
  <si>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</si>
  <si>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</si>
  <si>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</si>
  <si>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</si>
  <si>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</si>
  <si>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</si>
  <si>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</si>
  <si>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</si>
  <si>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</si>
  <si>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</si>
  <si>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</si>
  <si>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</si>
  <si>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</si>
  <si>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</si>
  <si>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</si>
  <si>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</si>
  <si>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</si>
  <si>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</si>
  <si>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</si>
  <si>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</si>
  <si>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</si>
  <si>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</si>
  <si>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</si>
  <si>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</si>
  <si>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</si>
  <si>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</si>
  <si>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</si>
  <si>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</si>
  <si>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</si>
  <si>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</si>
  <si>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</si>
  <si>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</si>
  <si>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</si>
  <si>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</si>
  <si>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</si>
  <si>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</si>
  <si>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</si>
  <si>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</si>
  <si>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</si>
  <si>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</si>
  <si>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</si>
  <si>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</si>
  <si>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</si>
  <si>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</si>
  <si>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</si>
  <si>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</si>
  <si>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</si>
  <si>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</si>
  <si>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</si>
  <si>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</si>
  <si>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</si>
  <si>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</si>
  <si>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</si>
  <si>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</si>
  <si>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</si>
  <si>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</si>
  <si>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</si>
  <si>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</si>
  <si>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</si>
  <si>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</si>
  <si>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</si>
  <si>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</si>
  <si>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</si>
  <si>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</si>
  <si>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</si>
  <si>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</si>
  <si>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</si>
  <si>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</si>
  <si>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</si>
  <si>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</si>
  <si>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</si>
  <si>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</si>
  <si>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</si>
  <si>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</si>
  <si>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</si>
  <si>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</si>
  <si>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</si>
  <si>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</si>
  <si>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</si>
  <si>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</si>
  <si>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</si>
  <si>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</si>
  <si>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</si>
  <si>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</si>
  <si>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</si>
  <si>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</si>
  <si>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</si>
  <si>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</si>
  <si>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</si>
  <si>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</si>
  <si>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</si>
  <si>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</si>
  <si>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</si>
  <si>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</si>
  <si>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</si>
  <si>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</si>
  <si>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</si>
  <si>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</si>
  <si>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</si>
  <si>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</si>
  <si>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</si>
  <si>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</si>
  <si>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</si>
  <si>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</si>
  <si>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</si>
  <si>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</si>
  <si>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</si>
  <si>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</si>
  <si>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</si>
  <si>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</si>
  <si>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</si>
  <si>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</si>
  <si>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</si>
  <si>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</si>
  <si>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</si>
  <si>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</si>
  <si>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</si>
  <si>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</si>
  <si>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</si>
  <si>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</si>
  <si>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</si>
  <si>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</si>
  <si>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</si>
  <si>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</si>
  <si>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</si>
  <si>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</si>
  <si>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</si>
  <si>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</si>
  <si>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</si>
  <si>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</si>
  <si>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</si>
  <si>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</si>
  <si>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</si>
  <si>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</si>
  <si>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</si>
  <si>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</si>
  <si>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</si>
  <si>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</si>
  <si>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</si>
  <si>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</si>
  <si>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</si>
  <si>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</si>
  <si>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</si>
  <si>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</si>
  <si>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</si>
  <si>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</si>
  <si>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</si>
  <si>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</si>
  <si>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</si>
  <si>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</si>
  <si>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</si>
  <si>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</si>
  <si>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</si>
  <si>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</si>
  <si>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</si>
  <si>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</si>
  <si>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</si>
  <si>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</si>
  <si>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</si>
  <si>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</si>
  <si>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</si>
  <si>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</si>
  <si>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</si>
  <si>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</si>
  <si>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</si>
  <si>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</si>
  <si>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</si>
  <si>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</si>
  <si>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</si>
  <si>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</si>
  <si>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</si>
  <si>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</si>
  <si>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</si>
  <si>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</si>
  <si>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</si>
  <si>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</si>
  <si>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</si>
  <si>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</si>
  <si>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</si>
  <si>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</si>
  <si>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</si>
  <si>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</si>
  <si>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</si>
  <si>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</si>
  <si>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</si>
  <si>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</si>
  <si>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</si>
  <si>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</si>
  <si>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</si>
  <si>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</si>
  <si>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</si>
  <si>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</si>
  <si>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</si>
  <si>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</si>
  <si>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</si>
  <si>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</si>
  <si>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</si>
  <si>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</si>
  <si>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</si>
  <si>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</si>
  <si>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</si>
  <si>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</si>
  <si>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</si>
  <si>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</si>
  <si>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</si>
  <si>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</si>
  <si>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</si>
  <si>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</si>
  <si>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</si>
  <si>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</si>
  <si>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</si>
  <si>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</si>
  <si>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</si>
  <si>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</si>
  <si>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</si>
  <si>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</si>
  <si>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</si>
  <si>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</si>
  <si>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</si>
  <si>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</si>
  <si>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</si>
  <si>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</si>
  <si>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</si>
  <si>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</si>
  <si>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</si>
  <si>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</si>
  <si>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</si>
  <si>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</si>
  <si>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</si>
  <si>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</si>
  <si>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</si>
  <si>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</si>
  <si>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</si>
  <si>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</si>
  <si>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</si>
  <si>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</si>
  <si>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</si>
  <si>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</si>
  <si>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</si>
  <si>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</si>
  <si>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</si>
  <si>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</si>
  <si>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</si>
  <si>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</si>
  <si>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</si>
  <si>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</si>
  <si>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</si>
  <si>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</si>
  <si>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</si>
  <si>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</si>
  <si>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</si>
  <si>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</si>
  <si>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</si>
  <si>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</si>
  <si>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</si>
  <si>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</si>
  <si>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</si>
  <si>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</si>
  <si>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</si>
  <si>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</si>
  <si>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</si>
  <si>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</si>
  <si>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</si>
  <si>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</si>
  <si>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</si>
  <si>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</si>
  <si>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</si>
  <si>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</si>
  <si>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</si>
  <si>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</si>
  <si>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</si>
  <si>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</si>
  <si>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</si>
  <si>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</si>
  <si>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</si>
  <si>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</si>
  <si>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</si>
  <si>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</si>
  <si>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</si>
  <si>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</si>
  <si>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</si>
  <si>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</si>
  <si>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</si>
  <si>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</si>
  <si>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</si>
  <si>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</si>
  <si>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</si>
  <si>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</si>
  <si>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</si>
  <si>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</si>
  <si>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</si>
  <si>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</si>
  <si>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</si>
  <si>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</si>
  <si>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</si>
  <si>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</si>
  <si>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</si>
  <si>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</si>
  <si>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</si>
  <si>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</si>
  <si>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</si>
  <si>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</si>
  <si>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</si>
  <si>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</si>
  <si>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</si>
  <si>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</si>
  <si>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</si>
  <si>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</si>
  <si>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</si>
  <si>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</si>
  <si>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</si>
  <si>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</si>
  <si>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</si>
  <si>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</si>
  <si>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</si>
  <si>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</si>
  <si>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</si>
  <si>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</si>
  <si>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</si>
  <si>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</si>
  <si>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</si>
  <si>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</si>
  <si>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</si>
  <si>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</si>
  <si>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</si>
  <si>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</si>
  <si>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</si>
  <si>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</si>
  <si>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</si>
  <si>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</si>
  <si>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</si>
  <si>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</si>
  <si>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</si>
  <si>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</si>
  <si>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</si>
  <si>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</si>
  <si>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</si>
  <si>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</si>
  <si>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</si>
  <si>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</si>
  <si>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</si>
  <si>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</si>
  <si>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</si>
  <si>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</si>
  <si>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</si>
  <si>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</si>
  <si>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</si>
  <si>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</si>
  <si>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</si>
  <si>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</si>
  <si>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</si>
  <si>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</si>
  <si>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</si>
  <si>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</si>
  <si>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</si>
  <si>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</si>
  <si>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</si>
  <si>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</si>
  <si>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</si>
  <si>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</si>
  <si>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</si>
  <si>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</si>
  <si>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</si>
  <si>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</si>
  <si>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</si>
  <si>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</si>
  <si>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</si>
  <si>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</si>
  <si>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</si>
  <si>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</si>
  <si>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</si>
  <si>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</si>
  <si>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</si>
  <si>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</si>
  <si>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</si>
  <si>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</si>
  <si>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</si>
  <si>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</si>
  <si>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</si>
  <si>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</si>
  <si>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</si>
  <si>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</si>
  <si>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</si>
  <si>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</si>
  <si>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</si>
  <si>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</si>
  <si>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</si>
  <si>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</si>
  <si>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</si>
  <si>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</si>
  <si>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</si>
  <si>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</si>
  <si>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</si>
  <si>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</si>
  <si>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</si>
  <si>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</si>
  <si>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</si>
  <si>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</si>
  <si>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</si>
  <si>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</si>
  <si>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</si>
  <si>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</si>
  <si>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</si>
  <si>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</si>
  <si>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</si>
  <si>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</si>
  <si>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</si>
  <si>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</si>
  <si>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</si>
  <si>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</si>
  <si>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</si>
  <si>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</si>
  <si>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</si>
  <si>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</si>
  <si>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</si>
  <si>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</si>
  <si>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</si>
  <si>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</si>
  <si>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</si>
  <si>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</si>
  <si>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</si>
  <si>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</si>
  <si>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</si>
  <si>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</si>
  <si>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</si>
  <si>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</si>
  <si>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</si>
  <si>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</si>
  <si>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</si>
  <si>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</si>
  <si>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</si>
  <si>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</si>
  <si>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</si>
  <si>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</si>
  <si>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</si>
  <si>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</si>
  <si>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</si>
  <si>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</si>
  <si>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</si>
  <si>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</si>
  <si>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</si>
  <si>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</si>
  <si>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</si>
  <si>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</si>
  <si>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</si>
  <si>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</si>
  <si>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</si>
  <si>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</si>
  <si>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</si>
  <si>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</si>
  <si>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</si>
  <si>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</si>
  <si>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</si>
  <si>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</si>
  <si>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</si>
  <si>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</si>
  <si>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</si>
  <si>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</si>
  <si>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</si>
  <si>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</si>
  <si>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</si>
  <si>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</si>
  <si>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</si>
  <si>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</si>
  <si>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</si>
  <si>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</si>
  <si>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</si>
  <si>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</si>
  <si>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</si>
  <si>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</si>
  <si>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</si>
  <si>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</si>
  <si>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</si>
  <si>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</si>
  <si>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</si>
  <si>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</si>
  <si>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</si>
  <si>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</si>
  <si>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</si>
  <si>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</si>
  <si>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</si>
  <si>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</si>
  <si>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</si>
  <si>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</si>
  <si>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</si>
  <si>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</si>
  <si>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</si>
  <si>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</si>
  <si>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</si>
  <si>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</si>
  <si>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</si>
  <si>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</si>
  <si>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</si>
  <si>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</si>
  <si>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</si>
  <si>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</si>
  <si>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</si>
  <si>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</si>
  <si>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</si>
  <si>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</si>
  <si>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</si>
  <si>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</si>
  <si>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</si>
  <si>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</si>
  <si>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</si>
  <si>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</si>
  <si>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</si>
  <si>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</si>
  <si>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</si>
  <si>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</si>
  <si>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</si>
  <si>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</si>
  <si>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</si>
  <si>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</si>
  <si>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</si>
  <si>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</si>
  <si>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</si>
  <si>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</si>
  <si>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</si>
  <si>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</si>
  <si>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</si>
  <si>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</si>
  <si>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</si>
  <si>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</si>
  <si>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</si>
  <si>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</si>
  <si>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</si>
  <si>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</si>
  <si>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</si>
  <si>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</si>
  <si>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</si>
  <si>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</si>
  <si>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</si>
  <si>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</si>
  <si>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</si>
  <si>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</si>
  <si>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</si>
  <si>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</si>
  <si>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</si>
  <si>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</si>
  <si>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</si>
  <si>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</si>
  <si>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</si>
  <si>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</si>
  <si>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</si>
  <si>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</si>
  <si>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</si>
  <si>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</si>
  <si>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</si>
  <si>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</si>
  <si>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</si>
  <si>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</si>
  <si>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</si>
  <si>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</si>
  <si>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</si>
  <si>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</si>
  <si>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</si>
  <si>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</si>
  <si>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</si>
  <si>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</si>
  <si>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</si>
  <si>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</si>
  <si>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</si>
  <si>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</si>
  <si>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</si>
  <si>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</si>
  <si>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</si>
  <si>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</si>
  <si>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</si>
  <si>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</si>
  <si>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</si>
  <si>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</si>
  <si>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</si>
  <si>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</si>
  <si>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</si>
  <si>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</si>
  <si>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</si>
  <si>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</si>
  <si>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</si>
  <si>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</si>
  <si>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</si>
  <si>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</si>
  <si>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</si>
  <si>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</si>
  <si>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</si>
  <si>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</si>
  <si>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</si>
  <si>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</si>
  <si>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</si>
  <si>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</si>
  <si>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</si>
  <si>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</si>
  <si>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</si>
  <si>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</si>
  <si>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</si>
  <si>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</si>
  <si>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</si>
  <si>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</si>
  <si>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</si>
  <si>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</si>
  <si>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</si>
  <si>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</si>
  <si>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</si>
  <si>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</si>
  <si>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</si>
  <si>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</si>
  <si>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</si>
  <si>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</si>
  <si>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</si>
  <si>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</si>
  <si>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</si>
  <si>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</si>
  <si>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</si>
  <si>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</si>
  <si>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</si>
  <si>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</si>
  <si>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</si>
  <si>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</si>
  <si>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</si>
  <si>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</si>
  <si>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</si>
  <si>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</si>
  <si>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</si>
  <si>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</si>
  <si>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</si>
  <si>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</si>
  <si>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</si>
  <si>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</si>
  <si>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</si>
  <si>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</si>
  <si>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</si>
  <si>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</si>
  <si>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</si>
  <si>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</si>
  <si>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</si>
  <si>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</si>
  <si>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</si>
  <si>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</si>
  <si>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</si>
  <si>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</si>
  <si>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</si>
  <si>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</si>
  <si>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</si>
  <si>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</si>
  <si>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</si>
  <si>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</si>
  <si>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</si>
  <si>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</si>
  <si>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</si>
  <si>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</si>
  <si>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</si>
  <si>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</si>
  <si>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</si>
  <si>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</si>
  <si>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</si>
  <si>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</si>
  <si>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</si>
  <si>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</si>
  <si>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</si>
  <si>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</si>
  <si>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</si>
  <si>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</si>
  <si>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</si>
  <si>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</si>
  <si>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</si>
  <si>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</si>
  <si>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</si>
  <si>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</si>
  <si>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</si>
  <si>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</si>
  <si>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</si>
  <si>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</si>
  <si>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</si>
  <si>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</si>
  <si>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</si>
  <si>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</si>
  <si>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</si>
  <si>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</si>
  <si>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</si>
  <si>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</si>
  <si>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</si>
  <si>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</si>
  <si>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</si>
  <si>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</si>
  <si>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</si>
  <si>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</si>
  <si>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</si>
  <si>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</si>
  <si>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</si>
  <si>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</si>
  <si>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</si>
  <si>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</si>
  <si>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</si>
  <si>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</si>
  <si>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</si>
  <si>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</si>
  <si>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</si>
  <si>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</si>
  <si>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</si>
  <si>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</si>
  <si>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</si>
  <si>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</si>
  <si>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</si>
  <si>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</si>
  <si>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</si>
  <si>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</si>
  <si>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</si>
  <si>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</si>
  <si>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</si>
  <si>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</si>
  <si>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</si>
  <si>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</si>
  <si>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</si>
  <si>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</si>
  <si>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</si>
  <si>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</si>
  <si>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</si>
  <si>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</si>
  <si>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</si>
  <si>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</si>
  <si>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</si>
  <si>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</si>
  <si>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</si>
  <si>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</si>
  <si>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</si>
  <si>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</si>
  <si>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</si>
  <si>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</si>
  <si>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</si>
  <si>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</si>
  <si>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</si>
  <si>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</si>
  <si>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</si>
  <si>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</si>
  <si>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</si>
  <si>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</si>
  <si>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</si>
  <si>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</si>
  <si>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</si>
  <si>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</si>
  <si>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</si>
  <si>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</si>
  <si>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</si>
  <si>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</si>
  <si>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</si>
  <si>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</si>
  <si>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</si>
  <si>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</si>
  <si>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</si>
  <si>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</si>
  <si>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</si>
  <si>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</si>
  <si>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</si>
  <si>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</si>
  <si>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</si>
  <si>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</si>
  <si>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</si>
  <si>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</si>
  <si>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</si>
  <si>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</si>
  <si>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</si>
  <si>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</si>
  <si>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</si>
  <si>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</si>
  <si>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</si>
  <si>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</si>
  <si>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</si>
  <si>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</si>
  <si>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</si>
  <si>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</si>
  <si>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</si>
  <si>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</si>
  <si>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</si>
  <si>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</si>
  <si>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</si>
  <si>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</si>
  <si>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</si>
  <si>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</si>
  <si>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</si>
  <si>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</si>
  <si>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</si>
  <si>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</si>
  <si>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</si>
  <si>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</si>
  <si>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</si>
  <si>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</si>
  <si>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</si>
  <si>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</si>
  <si>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</si>
  <si>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</si>
  <si>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</si>
  <si>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</si>
  <si>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</si>
  <si>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</si>
  <si>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</si>
  <si>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</si>
  <si>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</si>
  <si>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</si>
  <si>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</si>
  <si>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</si>
  <si>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</si>
  <si>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</si>
  <si>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</si>
  <si>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</si>
  <si>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</si>
  <si>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</si>
  <si>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</si>
  <si>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</si>
  <si>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</si>
  <si>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</si>
  <si>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</si>
  <si>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</si>
  <si>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</si>
  <si>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</si>
  <si>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</si>
  <si>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</si>
  <si>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</si>
  <si>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</si>
  <si>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</si>
  <si>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</si>
  <si>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</si>
  <si>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</si>
  <si>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</si>
  <si>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</si>
  <si>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</si>
  <si>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</si>
  <si>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</si>
  <si>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</si>
  <si>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</si>
  <si>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</si>
  <si>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</si>
  <si>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</si>
  <si>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</si>
  <si>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</si>
  <si>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</si>
  <si>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</si>
  <si>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</si>
  <si>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</si>
  <si>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</si>
  <si>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</si>
  <si>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</si>
  <si>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</si>
  <si>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</si>
  <si>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</si>
  <si>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</si>
  <si>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</si>
  <si>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</si>
  <si>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</si>
  <si>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</si>
  <si>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</si>
  <si>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</si>
  <si>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</si>
  <si>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</si>
  <si>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</si>
  <si>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</si>
  <si>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</si>
  <si>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</si>
  <si>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</si>
  <si>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</si>
  <si>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</si>
  <si>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</si>
  <si>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</si>
  <si>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</si>
  <si>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</si>
  <si>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</si>
  <si>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</si>
  <si>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</si>
  <si>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</si>
  <si>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</si>
  <si>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</si>
  <si>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</si>
  <si>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</si>
  <si>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</si>
  <si>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</si>
  <si>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</si>
  <si>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</si>
  <si>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</si>
  <si>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</si>
  <si>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</si>
  <si>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</si>
  <si>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</si>
  <si>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</si>
  <si>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</si>
  <si>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</si>
  <si>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</si>
  <si>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</si>
  <si>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</si>
  <si>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</si>
  <si>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</si>
  <si>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</si>
  <si>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</si>
  <si>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</si>
  <si>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</si>
  <si>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</si>
  <si>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</si>
  <si>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</si>
  <si>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</si>
  <si>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</si>
  <si>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</si>
  <si>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</si>
  <si>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</si>
  <si>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</si>
  <si>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</si>
  <si>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</si>
  <si>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</si>
  <si>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</si>
  <si>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</si>
  <si>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</si>
  <si>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</si>
  <si>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</si>
  <si>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</si>
  <si>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</si>
  <si>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</si>
  <si>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</si>
  <si>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</si>
  <si>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</si>
  <si>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</si>
  <si>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</si>
  <si>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</si>
  <si>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</si>
  <si>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</si>
  <si>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</si>
  <si>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</si>
  <si>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</si>
  <si>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</si>
  <si>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</si>
  <si>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</si>
  <si>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</si>
  <si>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</si>
  <si>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</si>
  <si>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</si>
  <si>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</si>
  <si>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</si>
  <si>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</si>
  <si>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</si>
  <si>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</si>
  <si>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</si>
  <si>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</si>
  <si>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</si>
  <si>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</si>
  <si>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</si>
  <si>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</si>
  <si>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</si>
  <si>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</si>
  <si>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</si>
  <si>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</si>
  <si>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</si>
  <si>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</si>
  <si>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</si>
  <si>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</si>
  <si>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</si>
  <si>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</si>
  <si>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</si>
  <si>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</si>
  <si>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</si>
  <si>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</si>
  <si>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</si>
  <si>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</si>
  <si>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</si>
  <si>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</si>
  <si>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</si>
  <si>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</si>
  <si>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</si>
  <si>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</si>
  <si>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</si>
  <si>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</si>
  <si>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</si>
  <si>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</si>
  <si>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</si>
  <si>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</si>
  <si>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</si>
  <si>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</si>
  <si>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</si>
  <si>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</si>
  <si>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</si>
  <si>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</si>
  <si>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</si>
  <si>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</si>
  <si>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</si>
  <si>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</si>
  <si>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</si>
  <si>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</si>
  <si>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</si>
  <si>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</si>
  <si>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</si>
  <si>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</si>
  <si>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</si>
  <si>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</si>
  <si>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</si>
  <si>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</si>
  <si>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</si>
  <si>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</si>
  <si>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</si>
  <si>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</si>
  <si>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</si>
  <si>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</si>
  <si>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</si>
  <si>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</si>
  <si>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</si>
  <si>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</si>
  <si>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</si>
  <si>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</si>
  <si>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</si>
  <si>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</si>
  <si>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</si>
  <si>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</si>
  <si>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</si>
  <si>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</si>
  <si>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</si>
  <si>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</si>
  <si>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</si>
  <si>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</si>
  <si>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</si>
  <si>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</si>
  <si>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</si>
  <si>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</si>
  <si>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</si>
  <si>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</si>
  <si>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</si>
  <si>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</si>
  <si>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</si>
  <si>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</si>
  <si>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</si>
  <si>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</si>
  <si>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</si>
  <si>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</si>
  <si>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</si>
  <si>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</si>
  <si>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</si>
  <si>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</si>
  <si>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</si>
  <si>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</si>
  <si>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</si>
  <si>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</si>
  <si>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</si>
  <si>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</si>
  <si>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</si>
  <si>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</si>
  <si>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</si>
  <si>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</si>
  <si>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</si>
  <si>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</si>
  <si>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</si>
  <si>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</si>
  <si>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</si>
  <si>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</si>
  <si>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</si>
  <si>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</si>
  <si>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</si>
  <si>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</si>
  <si>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</si>
  <si>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</si>
  <si>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</si>
  <si>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</si>
  <si>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</si>
  <si>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</si>
  <si>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</si>
  <si>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</si>
  <si>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</si>
  <si>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</si>
  <si>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</si>
  <si>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</si>
  <si>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</si>
  <si>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</si>
  <si>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</si>
  <si>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</si>
  <si>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</si>
  <si>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</si>
  <si>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</si>
  <si>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</si>
  <si>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</si>
  <si>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</si>
  <si>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</si>
  <si>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</si>
  <si>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</si>
  <si>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</si>
  <si>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</si>
  <si>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</si>
  <si>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</si>
  <si>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</si>
  <si>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</si>
  <si>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</si>
  <si>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</si>
  <si>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</si>
  <si>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</si>
  <si>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</si>
  <si>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</si>
  <si>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</si>
  <si>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</si>
  <si>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</si>
  <si>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</si>
  <si>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</si>
  <si>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</si>
  <si>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</si>
  <si>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</si>
  <si>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</si>
  <si>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</si>
  <si>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</si>
  <si>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</si>
  <si>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</si>
  <si>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</si>
  <si>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</si>
  <si>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</si>
  <si>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</si>
  <si>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</si>
  <si>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</si>
  <si>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</si>
  <si>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</si>
  <si>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</si>
  <si>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</si>
  <si>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</si>
  <si>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</si>
  <si>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</si>
  <si>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</si>
  <si>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</si>
  <si>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</si>
  <si>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</si>
  <si>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</si>
  <si>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</si>
  <si>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</si>
  <si>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</si>
  <si>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</si>
  <si>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</si>
  <si>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</si>
  <si>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</si>
  <si>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</si>
  <si>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</si>
  <si>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</si>
  <si>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</si>
  <si>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</si>
  <si>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</si>
  <si>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</si>
  <si>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</si>
  <si>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</si>
  <si>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</si>
  <si>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</si>
  <si>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</si>
  <si>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</si>
  <si>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</si>
  <si>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</si>
  <si>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</si>
  <si>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</si>
  <si>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</si>
  <si>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</si>
  <si>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</si>
  <si>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</si>
  <si>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</si>
  <si>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</si>
  <si>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</si>
  <si>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</si>
  <si>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</si>
  <si>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</si>
  <si>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</si>
  <si>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</si>
  <si>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</si>
  <si>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</si>
  <si>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</si>
  <si>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</si>
  <si>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</si>
  <si>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</si>
  <si>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</si>
  <si>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</si>
  <si>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</si>
  <si>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</si>
  <si>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</si>
  <si>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</si>
  <si>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</si>
  <si>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</si>
  <si>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</si>
  <si>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</si>
  <si>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</si>
  <si>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</si>
  <si>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</si>
  <si>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</si>
  <si>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</si>
  <si>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</si>
  <si>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</si>
  <si>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</si>
  <si>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</si>
  <si>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</si>
  <si>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</si>
  <si>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</si>
  <si>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</si>
  <si>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</si>
  <si>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</si>
  <si>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</si>
  <si>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</si>
  <si>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</si>
  <si>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</si>
  <si>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</si>
  <si>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</si>
  <si>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</si>
  <si>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</si>
  <si>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</si>
  <si>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</si>
  <si>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</si>
  <si>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</si>
  <si>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</si>
  <si>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</si>
  <si>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</si>
  <si>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</si>
  <si>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</si>
  <si>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</si>
  <si>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</si>
  <si>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</si>
  <si>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</si>
  <si>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</si>
  <si>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</si>
  <si>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</si>
  <si>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</si>
  <si>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</si>
  <si>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</si>
  <si>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</si>
  <si>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</si>
  <si>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</si>
  <si>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</si>
  <si>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</si>
  <si>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</si>
  <si>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</si>
  <si>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</si>
  <si>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</si>
  <si>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</si>
  <si>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</si>
  <si>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</si>
  <si>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</si>
  <si>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</si>
  <si>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</si>
  <si>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</si>
  <si>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</si>
  <si>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</si>
  <si>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</si>
  <si>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</si>
  <si>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</si>
  <si>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</si>
  <si>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</si>
  <si>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</si>
  <si>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</si>
  <si>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</si>
  <si>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</si>
  <si>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</si>
  <si>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</si>
  <si>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</si>
  <si>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</si>
  <si>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</si>
  <si>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</si>
  <si>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</si>
  <si>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</si>
  <si>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</si>
  <si>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</si>
  <si>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</si>
  <si>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</si>
  <si>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</si>
  <si>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</si>
  <si>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</si>
  <si>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</si>
  <si>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</si>
  <si>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</si>
  <si>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</si>
  <si>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</si>
  <si>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</si>
  <si>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</si>
  <si>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</si>
  <si>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</si>
  <si>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</si>
  <si>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</si>
  <si>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</si>
  <si>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</si>
  <si>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</si>
  <si>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</si>
  <si>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</si>
  <si>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</si>
  <si>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</si>
  <si>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</si>
  <si>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</si>
  <si>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</si>
  <si>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</si>
  <si>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</si>
  <si>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</si>
  <si>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</si>
  <si>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</si>
  <si>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</si>
  <si>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</si>
  <si>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</si>
  <si>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</si>
  <si>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</si>
  <si>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</si>
  <si>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</si>
  <si>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</si>
  <si>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</si>
  <si>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</si>
  <si>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</si>
  <si>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</si>
  <si>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</si>
  <si>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</si>
  <si>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</si>
  <si>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</si>
  <si>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</si>
  <si>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</si>
  <si>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</si>
  <si>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</si>
  <si>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</si>
  <si>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</si>
  <si>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</si>
  <si>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</si>
  <si>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</si>
  <si>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</si>
  <si>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</si>
  <si>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</si>
  <si>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</si>
  <si>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</si>
  <si>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</si>
  <si>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</si>
  <si>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</si>
  <si>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</si>
  <si>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</si>
  <si>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</si>
  <si>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</si>
  <si>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</si>
  <si>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</si>
  <si>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</si>
  <si>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</si>
  <si>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</si>
  <si>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</si>
  <si>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</si>
  <si>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</si>
  <si>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</si>
  <si>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</si>
  <si>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</si>
  <si>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</si>
  <si>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</si>
  <si>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</si>
  <si>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</si>
  <si>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</si>
  <si>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</si>
  <si>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</si>
  <si>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</si>
  <si>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</si>
  <si>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</si>
  <si>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</si>
  <si>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</si>
  <si>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</si>
  <si>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</si>
  <si>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</si>
  <si>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</si>
  <si>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</si>
  <si>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</si>
  <si>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</si>
  <si>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</si>
  <si>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</si>
  <si>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</si>
  <si>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</si>
  <si>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</si>
  <si>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</si>
  <si>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</si>
  <si>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</si>
  <si>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</si>
  <si>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</si>
  <si>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</si>
  <si>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</si>
  <si>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</si>
  <si>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</si>
  <si>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</si>
  <si>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</si>
  <si>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</si>
  <si>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</si>
  <si>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</si>
  <si>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</si>
  <si>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</si>
  <si>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</si>
  <si>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</si>
  <si>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</si>
  <si>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</si>
  <si>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</si>
  <si>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</si>
  <si>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</si>
  <si>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</si>
  <si>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</si>
  <si>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</si>
  <si>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</si>
  <si>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</si>
  <si>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</si>
  <si>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</si>
  <si>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</si>
  <si>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</si>
  <si>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</si>
  <si>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</si>
  <si>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</si>
  <si>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</si>
  <si>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</si>
  <si>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</si>
  <si>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</si>
  <si>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</si>
  <si>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</si>
  <si>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</si>
  <si>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</si>
  <si>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</si>
  <si>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</si>
  <si>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</si>
  <si>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</si>
  <si>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</si>
  <si>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</si>
  <si>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</si>
  <si>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</si>
  <si>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</si>
  <si>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</si>
  <si>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</si>
  <si>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</si>
  <si>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</si>
  <si>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</si>
  <si>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</si>
  <si>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</si>
  <si>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</si>
  <si>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</si>
  <si>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</si>
  <si>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</si>
  <si>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</si>
  <si>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</si>
  <si>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</si>
  <si>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</si>
  <si>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</si>
  <si>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</si>
  <si>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</si>
  <si>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</si>
  <si>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</si>
  <si>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</si>
  <si>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</si>
  <si>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</si>
  <si>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</si>
  <si>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</si>
  <si>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</si>
  <si>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</si>
  <si>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</si>
  <si>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</si>
  <si>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</si>
  <si>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</si>
  <si>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</si>
  <si>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</si>
  <si>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</si>
  <si>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</si>
  <si>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</si>
  <si>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</si>
  <si>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</si>
  <si>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</si>
  <si>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</si>
  <si>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</si>
  <si>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</si>
  <si>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</si>
  <si>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</si>
  <si>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</si>
  <si>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</si>
  <si>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</si>
  <si>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</si>
  <si>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</si>
  <si>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</si>
  <si>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</si>
  <si>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</si>
  <si>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</si>
  <si>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</si>
  <si>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</si>
  <si>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</si>
  <si>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</si>
  <si>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</si>
  <si>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</si>
  <si>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</si>
  <si>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</si>
  <si>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</si>
  <si>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</si>
  <si>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</si>
  <si>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</si>
  <si>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</si>
  <si>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</si>
  <si>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</si>
  <si>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</si>
  <si>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</si>
  <si>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</si>
  <si>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</si>
  <si>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</si>
  <si>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</si>
  <si>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</si>
  <si>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</si>
  <si>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</si>
  <si>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</si>
  <si>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</si>
  <si>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</si>
  <si>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</si>
  <si>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</si>
  <si>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</si>
  <si>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</si>
  <si>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</si>
  <si>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</si>
  <si>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</si>
  <si>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</si>
  <si>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</si>
  <si>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</si>
  <si>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</si>
  <si>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</si>
  <si>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</si>
  <si>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</si>
  <si>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</si>
  <si>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</si>
  <si>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</si>
  <si>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</si>
  <si>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</si>
  <si>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</si>
  <si>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</si>
  <si>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</si>
  <si>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</si>
  <si>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</si>
  <si>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</si>
  <si>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</si>
  <si>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</si>
  <si>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</si>
  <si>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</si>
  <si>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</si>
  <si>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</si>
  <si>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</si>
  <si>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</si>
  <si>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</si>
  <si>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</si>
  <si>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</si>
  <si>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</si>
  <si>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</si>
  <si>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</si>
  <si>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</si>
  <si>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</si>
  <si>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</si>
  <si>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</si>
  <si>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</si>
  <si>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</si>
  <si>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</si>
  <si>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</si>
  <si>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</si>
  <si>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</si>
  <si>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</si>
  <si>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</si>
  <si>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</si>
  <si>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</si>
  <si>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</si>
  <si>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</si>
  <si>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</si>
  <si>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</si>
  <si>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</si>
  <si>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</si>
  <si>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</si>
  <si>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</si>
  <si>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</si>
  <si>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</si>
  <si>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</si>
  <si>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</si>
  <si>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</si>
  <si>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</si>
  <si>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</si>
  <si>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</si>
  <si>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</si>
  <si>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</si>
  <si>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</si>
  <si>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</si>
  <si>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</si>
  <si>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</si>
  <si>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</si>
  <si>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</si>
  <si>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</si>
  <si>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</si>
  <si>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</si>
  <si>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</si>
  <si>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</si>
  <si>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</si>
  <si>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</si>
  <si>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</si>
  <si>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</si>
  <si>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</si>
  <si>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</si>
  <si>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</si>
  <si>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</si>
  <si>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</si>
  <si>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</si>
  <si>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</si>
  <si>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</si>
  <si>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</si>
  <si>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</si>
  <si>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</si>
  <si>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</si>
  <si>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</si>
  <si>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</si>
  <si>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</si>
  <si>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</si>
  <si>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</si>
  <si>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</si>
  <si>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</si>
  <si>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</si>
  <si>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</si>
  <si>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</si>
  <si>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</si>
  <si>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</si>
  <si>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</si>
  <si>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</si>
  <si>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</si>
  <si>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</si>
  <si>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</si>
  <si>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</si>
  <si>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</si>
  <si>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</si>
  <si>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</si>
  <si>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</si>
  <si>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</si>
  <si>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</si>
  <si>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</si>
  <si>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</si>
  <si>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</si>
  <si>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</si>
  <si>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</si>
  <si>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</si>
  <si>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</si>
  <si>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</si>
  <si>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</si>
  <si>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</si>
  <si>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</si>
  <si>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</si>
  <si>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</si>
  <si>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</si>
  <si>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</si>
  <si>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</si>
  <si>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</si>
  <si>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</si>
  <si>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</si>
  <si>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</si>
  <si>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</si>
  <si>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</si>
  <si>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</si>
  <si>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</si>
  <si>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</si>
  <si>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</si>
  <si>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</si>
  <si>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</si>
  <si>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</si>
  <si>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</si>
  <si>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</si>
  <si>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</si>
  <si>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</si>
  <si>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</si>
  <si>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</si>
  <si>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</si>
  <si>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</si>
  <si>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</si>
  <si>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</si>
  <si>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</si>
  <si>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</si>
  <si>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</si>
  <si>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</si>
  <si>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</si>
  <si>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</si>
  <si>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</si>
  <si>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</si>
  <si>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</si>
  <si>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</si>
  <si>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</si>
  <si>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</si>
  <si>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</si>
  <si>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</si>
  <si>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</si>
  <si>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</si>
  <si>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</si>
  <si>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</si>
  <si>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</si>
  <si>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</si>
  <si>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</si>
  <si>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</si>
  <si>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</si>
  <si>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</si>
  <si>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</si>
  <si>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</si>
  <si>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</si>
  <si>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</si>
  <si>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</si>
  <si>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</si>
  <si>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</si>
  <si>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</si>
  <si>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</si>
  <si>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</si>
  <si>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</si>
  <si>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</si>
  <si>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</si>
  <si>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</si>
  <si>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</si>
  <si>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</si>
  <si>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</si>
  <si>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</si>
  <si>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</si>
  <si>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</si>
  <si>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</si>
  <si>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</si>
  <si>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</si>
  <si>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</si>
  <si>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</si>
  <si>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</si>
  <si>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</si>
  <si>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</si>
  <si>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</si>
  <si>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</si>
  <si>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</si>
  <si>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</si>
  <si>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</si>
  <si>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</si>
  <si>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</si>
  <si>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</si>
  <si>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</si>
  <si>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</si>
  <si>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</si>
  <si>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</si>
  <si>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</si>
  <si>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</si>
  <si>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</si>
  <si>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</si>
  <si>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</si>
  <si>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</si>
  <si>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</si>
  <si>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</si>
  <si>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</si>
  <si>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</si>
  <si>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</si>
  <si>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</si>
  <si>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</si>
  <si>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</si>
  <si>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</si>
  <si>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</si>
  <si>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</si>
  <si>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</si>
  <si>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</si>
  <si>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</si>
  <si>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</si>
  <si>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</si>
  <si>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</si>
  <si>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</si>
  <si>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</si>
  <si>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</si>
  <si>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</si>
  <si>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</si>
  <si>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</si>
  <si>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</si>
  <si>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</si>
  <si>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</si>
  <si>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</si>
  <si>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</si>
  <si>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</si>
  <si>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</si>
  <si>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</si>
  <si>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</si>
  <si>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</si>
  <si>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</si>
  <si>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</si>
  <si>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</si>
  <si>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</si>
  <si>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</si>
  <si>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</si>
  <si>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</si>
  <si>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</si>
  <si>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</si>
  <si>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</si>
  <si>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</si>
  <si>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</si>
  <si>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</si>
  <si>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</si>
  <si>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</si>
  <si>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</si>
  <si>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</si>
  <si>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</si>
  <si>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</si>
  <si>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</si>
  <si>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</si>
  <si>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</si>
  <si>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</si>
  <si>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</si>
  <si>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</si>
  <si>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</si>
  <si>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</si>
  <si>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</si>
  <si>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</si>
  <si>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</si>
  <si>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</si>
  <si>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</si>
  <si>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</si>
  <si>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</si>
  <si>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</si>
  <si>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</si>
  <si>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</si>
  <si>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</si>
  <si>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</si>
  <si>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</si>
  <si>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</si>
  <si>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</si>
  <si>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</si>
  <si>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</si>
  <si>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</si>
  <si>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</si>
  <si>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</si>
  <si>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</si>
  <si>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</si>
  <si>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</si>
  <si>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</si>
  <si>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</si>
  <si>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</si>
  <si>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</si>
  <si>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</si>
  <si>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</si>
  <si>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</si>
  <si>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</si>
  <si>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</si>
  <si>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</si>
  <si>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</si>
  <si>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</si>
  <si>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</si>
  <si>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</si>
  <si>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</si>
  <si>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</si>
  <si>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</si>
  <si>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</si>
  <si>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</si>
  <si>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</si>
  <si>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</si>
  <si>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</si>
  <si>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</si>
  <si>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</si>
  <si>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</si>
  <si>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</si>
  <si>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</si>
  <si>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</si>
  <si>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</si>
  <si>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</si>
  <si>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</si>
  <si>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</si>
  <si>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</si>
  <si>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</si>
  <si>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</si>
  <si>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</si>
  <si>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</si>
  <si>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</si>
  <si>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</si>
  <si>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</si>
  <si>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</si>
  <si>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</si>
  <si>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</si>
  <si>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</si>
  <si>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</si>
  <si>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</si>
  <si>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</si>
  <si>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</si>
  <si>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</si>
  <si>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</si>
  <si>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</si>
  <si>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</si>
  <si>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</si>
  <si>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</si>
  <si>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</si>
  <si>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</si>
  <si>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</si>
  <si>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</si>
  <si>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</si>
  <si>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</si>
  <si>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</si>
  <si>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</si>
  <si>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</si>
  <si>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</si>
  <si>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</si>
  <si>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</si>
  <si>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</si>
  <si>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</si>
  <si>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</si>
  <si>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</si>
  <si>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</si>
  <si>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</si>
  <si>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</si>
  <si>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</si>
  <si>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</si>
  <si>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</si>
  <si>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</si>
  <si>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</si>
  <si>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</si>
  <si>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</si>
  <si>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</si>
  <si>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</si>
  <si>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</si>
  <si>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</si>
  <si>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</si>
  <si>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</si>
  <si>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</si>
  <si>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</si>
  <si>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</si>
  <si>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</si>
  <si>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</si>
  <si>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</si>
  <si>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</si>
  <si>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</si>
  <si>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</si>
  <si>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</si>
  <si>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</si>
  <si>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</si>
  <si>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</si>
  <si>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</si>
  <si>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</si>
  <si>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</si>
  <si>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</si>
  <si>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</si>
  <si>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</si>
  <si>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</si>
  <si>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</si>
  <si>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</si>
  <si>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</si>
  <si>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</si>
  <si>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</si>
  <si>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</si>
  <si>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</si>
  <si>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</si>
  <si>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</si>
  <si>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</si>
  <si>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</si>
  <si>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</si>
  <si>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</si>
  <si>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</si>
  <si>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</si>
  <si>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</si>
  <si>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</si>
  <si>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</si>
  <si>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</si>
  <si>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</si>
  <si>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</si>
  <si>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</si>
  <si>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</si>
  <si>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</si>
  <si>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</si>
  <si>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</si>
  <si>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</si>
  <si>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</si>
  <si>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</si>
  <si>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</si>
  <si>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</si>
  <si>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</si>
  <si>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</si>
  <si>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</si>
  <si>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</si>
  <si>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</si>
  <si>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</si>
  <si>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</si>
  <si>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</si>
  <si>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</si>
  <si>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</si>
  <si>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</si>
  <si>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</si>
  <si>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</si>
  <si>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</si>
  <si>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</si>
  <si>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</si>
  <si>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</si>
  <si>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</si>
  <si>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</si>
  <si>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</si>
  <si>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</si>
  <si>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</si>
  <si>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</si>
  <si>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</si>
  <si>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</si>
  <si>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</si>
  <si>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</si>
  <si>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</si>
  <si>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</si>
  <si>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</si>
  <si>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</si>
  <si>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</si>
  <si>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</si>
  <si>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</si>
  <si>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</si>
  <si>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</si>
  <si>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</si>
  <si>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</si>
  <si>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</si>
  <si>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</si>
  <si>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</si>
  <si>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</si>
  <si>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</si>
  <si>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</si>
  <si>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</si>
  <si>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</si>
  <si>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</si>
  <si>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</si>
  <si>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</si>
  <si>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</si>
  <si>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</si>
  <si>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</si>
  <si>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</si>
  <si>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</si>
  <si>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</si>
  <si>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</si>
  <si>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</si>
  <si>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</si>
  <si>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</si>
  <si>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</si>
  <si>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</si>
  <si>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</si>
  <si>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</si>
  <si>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</si>
  <si>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</si>
  <si>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</si>
  <si>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</si>
  <si>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</si>
  <si>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</si>
  <si>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</si>
  <si>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</si>
  <si>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</si>
  <si>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</si>
  <si>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</si>
  <si>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</si>
  <si>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</si>
  <si>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</si>
  <si>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</si>
  <si>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</si>
  <si>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</si>
  <si>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</si>
  <si>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</si>
  <si>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</si>
  <si>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</si>
  <si>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</si>
  <si>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</si>
  <si>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</si>
  <si>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</si>
  <si>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</si>
  <si>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</si>
  <si>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</si>
  <si>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</si>
  <si>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</si>
  <si>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</si>
  <si>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</si>
  <si>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</si>
  <si>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</si>
  <si>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</si>
  <si>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</si>
  <si>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</si>
  <si>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</si>
  <si>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</si>
  <si>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</si>
  <si>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</si>
  <si>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</si>
  <si>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</si>
  <si>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</si>
  <si>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</si>
  <si>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</si>
  <si>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</si>
  <si>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</si>
  <si>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</si>
  <si>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</si>
  <si>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</si>
  <si>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</si>
  <si>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</si>
  <si>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</si>
  <si>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</si>
  <si>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</si>
  <si>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</si>
  <si>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</si>
  <si>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</si>
  <si>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</si>
  <si>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</si>
  <si>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</si>
  <si>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</si>
  <si>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</si>
  <si>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</si>
  <si>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</si>
  <si>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</si>
  <si>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</si>
  <si>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</si>
  <si>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</si>
  <si>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</si>
  <si>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</si>
  <si>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</si>
  <si>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</si>
  <si>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</si>
  <si>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</si>
  <si>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</si>
  <si>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</si>
  <si>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</si>
  <si>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</si>
  <si>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</si>
  <si>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</si>
  <si>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</si>
  <si>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</si>
  <si>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</si>
  <si>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</si>
  <si>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</si>
  <si>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</si>
  <si>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</si>
  <si>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</si>
  <si>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</si>
  <si>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</si>
  <si>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</si>
  <si>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</si>
  <si>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</si>
  <si>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</si>
  <si>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</si>
  <si>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</si>
  <si>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</si>
  <si>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</si>
  <si>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</si>
  <si>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</si>
  <si>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</si>
  <si>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</si>
  <si>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</si>
  <si>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</si>
  <si>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</si>
  <si>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</si>
  <si>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</si>
  <si>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</si>
  <si>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</si>
  <si>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</si>
  <si>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</si>
  <si>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</si>
  <si>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</si>
  <si>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</si>
  <si>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</si>
  <si>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</si>
  <si>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</si>
  <si>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</si>
  <si>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</si>
  <si>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</si>
  <si>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</si>
  <si>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</si>
  <si>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</si>
  <si>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</si>
  <si>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</si>
  <si>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</si>
  <si>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</si>
  <si>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</si>
  <si>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</si>
  <si>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</si>
  <si>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</si>
  <si>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</si>
  <si>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</si>
  <si>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</si>
  <si>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</si>
  <si>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</si>
  <si>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</si>
  <si>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</si>
  <si>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</si>
  <si>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</si>
  <si>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</si>
  <si>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</si>
  <si>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</si>
  <si>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</si>
  <si>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</si>
  <si>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</si>
  <si>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</si>
  <si>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</si>
  <si>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</si>
  <si>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</si>
  <si>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</si>
  <si>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</si>
  <si>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</si>
  <si>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</si>
  <si>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</si>
  <si>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</si>
  <si>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</si>
  <si>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</si>
  <si>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</si>
  <si>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</si>
  <si>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</si>
  <si>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</si>
  <si>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</si>
  <si>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</si>
  <si>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</si>
  <si>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</si>
  <si>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</si>
  <si>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</si>
  <si>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</si>
  <si>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</si>
  <si>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</si>
  <si>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</si>
  <si>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</si>
  <si>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</si>
  <si>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</si>
  <si>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</si>
  <si>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</si>
  <si>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</si>
  <si>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</si>
  <si>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</si>
  <si>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</si>
  <si>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</si>
  <si>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</si>
  <si>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</si>
  <si>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</si>
  <si>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</si>
  <si>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</si>
  <si>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</si>
  <si>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</si>
  <si>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</si>
  <si>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</si>
  <si>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</si>
  <si>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</si>
  <si>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</si>
  <si>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</si>
  <si>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</si>
  <si>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</si>
  <si>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</si>
  <si>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</si>
  <si>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</si>
  <si>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</si>
  <si>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</si>
  <si>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</si>
  <si>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</si>
  <si>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</si>
  <si>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</si>
  <si>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</si>
  <si>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</si>
  <si>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</si>
  <si>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</si>
  <si>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</si>
  <si>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</si>
  <si>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</si>
  <si>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</si>
  <si>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</si>
  <si>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</si>
  <si>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</si>
  <si>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</si>
  <si>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</si>
  <si>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</si>
  <si>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</si>
  <si>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</si>
  <si>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</si>
  <si>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</si>
  <si>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</si>
  <si>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</si>
  <si>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</si>
  <si>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</si>
  <si>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</si>
  <si>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</si>
  <si>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</si>
  <si>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</si>
  <si>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</si>
  <si>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</si>
  <si>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</si>
  <si>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</si>
  <si>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</si>
  <si>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</si>
  <si>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</si>
  <si>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</si>
  <si>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</si>
  <si>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</si>
  <si>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</si>
  <si>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</si>
  <si>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</si>
  <si>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</si>
  <si>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</si>
  <si>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</si>
  <si>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</si>
  <si>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</si>
  <si>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</si>
  <si>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</si>
  <si>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</si>
  <si>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</si>
  <si>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</si>
  <si>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</si>
  <si>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</si>
  <si>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</si>
  <si>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</si>
  <si>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</si>
  <si>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</si>
  <si>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</si>
  <si>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</si>
  <si>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</si>
  <si>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</si>
  <si>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</si>
  <si>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</si>
  <si>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</si>
  <si>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</si>
  <si>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</si>
  <si>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</si>
  <si>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</si>
  <si>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</si>
  <si>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</si>
  <si>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</si>
  <si>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</si>
  <si>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</si>
  <si>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</si>
  <si>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</si>
  <si>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</si>
  <si>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</si>
  <si>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</si>
  <si>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</si>
  <si>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</si>
  <si>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</si>
  <si>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</si>
  <si>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</si>
  <si>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</si>
  <si>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</si>
  <si>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</si>
  <si>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</si>
  <si>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</si>
  <si>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</si>
  <si>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</si>
  <si>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</si>
  <si>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</si>
  <si>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</si>
  <si>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</si>
  <si>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</si>
  <si>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</si>
  <si>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</si>
  <si>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</si>
  <si>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</si>
  <si>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</si>
  <si>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</si>
  <si>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</si>
  <si>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</si>
  <si>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</si>
  <si>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</si>
  <si>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</si>
  <si>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</si>
  <si>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</si>
  <si>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</si>
  <si>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</si>
  <si>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</si>
  <si>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</si>
  <si>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</si>
  <si>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</si>
  <si>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</si>
  <si>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</si>
  <si>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</si>
  <si>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</si>
  <si>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</si>
  <si>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</si>
  <si>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</si>
  <si>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</si>
  <si>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</si>
  <si>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</si>
  <si>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</si>
  <si>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</si>
  <si>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</si>
  <si>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</si>
  <si>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</si>
  <si>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</si>
  <si>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</si>
  <si>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</si>
  <si>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</si>
  <si>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</si>
  <si>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</si>
  <si>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</si>
  <si>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</si>
  <si>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</si>
  <si>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</si>
  <si>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</si>
  <si>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</si>
  <si>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</si>
  <si>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</si>
  <si>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</si>
  <si>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</si>
  <si>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</si>
  <si>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</si>
  <si>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</si>
  <si>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</si>
  <si>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</si>
  <si>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</si>
  <si>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</si>
  <si>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</si>
  <si>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</si>
  <si>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</si>
  <si>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</si>
  <si>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</si>
  <si>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</si>
  <si>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</si>
  <si>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</si>
  <si>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</si>
  <si>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</si>
  <si>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</si>
  <si>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</si>
  <si>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</si>
  <si>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</si>
  <si>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</si>
  <si>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</si>
  <si>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</si>
  <si>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</si>
  <si>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</si>
  <si>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</si>
  <si>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</si>
  <si>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</si>
  <si>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</si>
  <si>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</si>
  <si>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</si>
  <si>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</si>
  <si>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</si>
  <si>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</si>
  <si>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</si>
  <si>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</si>
  <si>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</si>
  <si>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</si>
  <si>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</si>
  <si>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</si>
  <si>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</si>
  <si>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</si>
  <si>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</si>
  <si>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</si>
  <si>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</si>
  <si>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</si>
  <si>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</si>
  <si>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</si>
  <si>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</si>
  <si>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</si>
  <si>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</si>
  <si>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</si>
  <si>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</si>
  <si>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</si>
  <si>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</si>
  <si>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</si>
  <si>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</si>
  <si>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</si>
  <si>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</si>
  <si>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</si>
  <si>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</si>
  <si>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</si>
  <si>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</si>
  <si>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</si>
  <si>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</si>
  <si>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</si>
  <si>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</si>
  <si>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</si>
  <si>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</si>
  <si>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</si>
  <si>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</si>
  <si>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</si>
  <si>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</si>
  <si>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</si>
  <si>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</si>
  <si>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</si>
  <si>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</si>
  <si>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</si>
  <si>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</si>
  <si>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</si>
  <si>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</si>
  <si>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</si>
  <si>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</si>
  <si>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</si>
  <si>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</si>
  <si>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</si>
  <si>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</si>
  <si>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</si>
  <si>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</si>
  <si>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</si>
  <si>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</si>
  <si>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</si>
  <si>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</si>
  <si>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</si>
  <si>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</si>
  <si>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</si>
  <si>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</si>
  <si>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</si>
  <si>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</si>
  <si>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</si>
  <si>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</si>
  <si>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</si>
  <si>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</si>
  <si>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</si>
  <si>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</si>
  <si>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</si>
  <si>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</si>
  <si>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</si>
  <si>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</si>
  <si>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</si>
  <si>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</si>
  <si>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</si>
  <si>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</si>
  <si>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</si>
  <si>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</si>
  <si>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</si>
  <si>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</si>
  <si>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</si>
  <si>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</si>
  <si>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</si>
  <si>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</si>
  <si>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</si>
  <si>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</si>
  <si>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</si>
  <si>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</si>
  <si>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</si>
  <si>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</si>
  <si>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</si>
  <si>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</si>
  <si>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</si>
  <si>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</si>
  <si>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</si>
  <si>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</si>
  <si>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</si>
  <si>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</si>
  <si>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</si>
  <si>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</si>
  <si>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</si>
  <si>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</si>
  <si>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</si>
  <si>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</si>
  <si>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</si>
  <si>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</si>
  <si>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</si>
  <si>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</si>
  <si>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</si>
  <si>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</si>
  <si>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</si>
  <si>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</si>
  <si>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</si>
  <si>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</si>
  <si>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</si>
  <si>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</si>
  <si>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</si>
  <si>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</si>
  <si>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</si>
  <si>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</si>
  <si>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</si>
  <si>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</si>
  <si>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</si>
  <si>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</si>
  <si>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</si>
  <si>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</si>
  <si>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</si>
  <si>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</si>
  <si>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</si>
  <si>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</si>
  <si>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</si>
  <si>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</si>
  <si>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</si>
  <si>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</si>
  <si>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</si>
  <si>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</si>
  <si>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</si>
  <si>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</si>
  <si>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</si>
  <si>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</si>
  <si>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</si>
  <si>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</si>
  <si>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</si>
  <si>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</si>
  <si>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</si>
  <si>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</si>
  <si>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</si>
  <si>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</si>
  <si>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</si>
  <si>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</si>
  <si>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</si>
  <si>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</si>
  <si>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</si>
  <si>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</si>
  <si>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</si>
  <si>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</si>
  <si>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</si>
  <si>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</si>
  <si>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</si>
  <si>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</si>
  <si>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</si>
  <si>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</si>
  <si>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</si>
  <si>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</si>
  <si>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</si>
  <si>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</si>
  <si>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</si>
  <si>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</si>
  <si>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</si>
  <si>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</si>
  <si>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</si>
  <si>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</si>
  <si>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</si>
  <si>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</si>
  <si>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</si>
  <si>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</si>
  <si>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</si>
  <si>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</si>
  <si>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</si>
  <si>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</si>
  <si>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</si>
  <si>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</si>
  <si>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</si>
  <si>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</si>
  <si>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</si>
  <si>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</si>
  <si>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</si>
  <si>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</si>
  <si>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</si>
  <si>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</si>
  <si>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</si>
  <si>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</si>
  <si>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</si>
  <si>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</si>
  <si>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</si>
  <si>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</si>
  <si>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</si>
  <si>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</si>
  <si>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</si>
  <si>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</si>
  <si>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</si>
  <si>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</si>
  <si>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</si>
  <si>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</si>
  <si>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</si>
  <si>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</si>
  <si>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</si>
  <si>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</si>
  <si>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</si>
  <si>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</si>
  <si>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</si>
  <si>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</si>
  <si>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</si>
  <si>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</si>
  <si>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</si>
  <si>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</si>
  <si>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</si>
  <si>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</si>
  <si>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</si>
  <si>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</si>
  <si>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</si>
  <si>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</si>
  <si>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</si>
  <si>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</si>
  <si>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</si>
  <si>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</si>
  <si>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</si>
  <si>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</si>
  <si>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</si>
  <si>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</si>
  <si>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</si>
  <si>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</si>
  <si>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</si>
  <si>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</si>
  <si>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</si>
  <si>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</si>
  <si>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</si>
  <si>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</si>
  <si>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</si>
  <si>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</si>
  <si>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</si>
  <si>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</si>
  <si>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</si>
  <si>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</si>
  <si>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</si>
  <si>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</si>
  <si>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</si>
  <si>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</si>
  <si>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</si>
  <si>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</si>
  <si>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</si>
  <si>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</si>
  <si>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</si>
  <si>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</si>
  <si>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</si>
  <si>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</si>
  <si>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</si>
  <si>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</si>
  <si>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</si>
  <si>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</si>
  <si>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</si>
  <si>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</si>
  <si>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</si>
  <si>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</si>
  <si>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</si>
  <si>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</si>
  <si>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</si>
  <si>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</si>
  <si>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</si>
  <si>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</si>
  <si>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</si>
  <si>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</si>
  <si>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</si>
  <si>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</si>
  <si>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</si>
  <si>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</si>
  <si>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</si>
  <si>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</si>
  <si>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</si>
  <si>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</si>
  <si>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</si>
  <si>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</si>
  <si>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</si>
  <si>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</si>
  <si>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</si>
  <si>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</si>
  <si>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</si>
  <si>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</si>
  <si>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</si>
  <si>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</si>
  <si>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</si>
  <si>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</si>
  <si>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</si>
  <si>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</si>
  <si>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</si>
  <si>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</si>
  <si>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</si>
  <si>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</si>
  <si>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</si>
  <si>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</si>
  <si>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</si>
  <si>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</si>
  <si>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</si>
  <si>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</si>
  <si>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</si>
  <si>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</si>
  <si>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</si>
  <si>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</si>
  <si>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</si>
  <si>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</si>
  <si>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</si>
  <si>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</si>
  <si>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</si>
  <si>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</si>
  <si>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</si>
  <si>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</si>
  <si>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</si>
  <si>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</si>
  <si>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</si>
  <si>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</si>
  <si>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</si>
  <si>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</si>
  <si>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</si>
  <si>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</si>
  <si>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</si>
  <si>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</si>
  <si>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</si>
  <si>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</si>
  <si>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</si>
  <si>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</si>
  <si>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</si>
  <si>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</si>
  <si>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</si>
  <si>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</si>
  <si>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</si>
  <si>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</si>
  <si>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</si>
  <si>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</si>
  <si>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</si>
  <si>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</si>
  <si>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</si>
  <si>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</si>
  <si>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</si>
  <si>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</si>
  <si>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</si>
  <si>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</si>
  <si>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</si>
  <si>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</si>
  <si>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</si>
  <si>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</si>
  <si>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</si>
  <si>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</si>
  <si>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</si>
  <si>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</si>
  <si>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</si>
  <si>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</si>
  <si>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</si>
  <si>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</si>
  <si>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</si>
  <si>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</si>
  <si>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</si>
  <si>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</si>
  <si>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</si>
  <si>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</si>
  <si>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</si>
  <si>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</si>
  <si>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</si>
  <si>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</si>
  <si>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</si>
  <si>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</si>
  <si>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</si>
  <si>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</si>
  <si>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</si>
  <si>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</si>
  <si>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</si>
  <si>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</si>
  <si>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</si>
  <si>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</si>
  <si>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</si>
  <si>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</si>
  <si>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</si>
  <si>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</si>
  <si>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</si>
  <si>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</si>
  <si>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</si>
  <si>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</si>
  <si>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</si>
  <si>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</si>
  <si>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</si>
  <si>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</si>
  <si>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</si>
  <si>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</si>
  <si>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</si>
  <si>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</si>
  <si>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</si>
  <si>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</si>
  <si>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</si>
  <si>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</si>
  <si>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</si>
  <si>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</si>
  <si>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</si>
  <si>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</si>
  <si>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</si>
  <si>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</si>
  <si>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</si>
  <si>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</si>
  <si>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</si>
  <si>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</si>
  <si>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</si>
  <si>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</si>
  <si>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</si>
  <si>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</si>
  <si>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</si>
  <si>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</si>
  <si>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</si>
  <si>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</si>
  <si>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</si>
  <si>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</si>
  <si>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</si>
  <si>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</si>
  <si>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</si>
  <si>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</si>
  <si>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</si>
  <si>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</si>
  <si>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</si>
  <si>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</si>
  <si>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</si>
  <si>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</si>
  <si>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</si>
  <si>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</si>
  <si>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</si>
  <si>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</si>
  <si>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</si>
  <si>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</si>
  <si>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</si>
  <si>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</si>
  <si>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</si>
  <si>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</si>
  <si>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</si>
  <si>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</si>
  <si>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</si>
  <si>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</si>
  <si>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</si>
  <si>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</si>
  <si>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</si>
  <si>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</si>
  <si>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</si>
  <si>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</si>
  <si>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</si>
  <si>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</si>
  <si>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</si>
  <si>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</si>
  <si>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</si>
  <si>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</si>
  <si>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</si>
  <si>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</si>
  <si>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</si>
  <si>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</si>
  <si>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</si>
  <si>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</si>
  <si>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</si>
  <si>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</si>
  <si>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</si>
  <si>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</si>
  <si>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</si>
  <si>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</si>
  <si>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</si>
  <si>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</si>
  <si>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</si>
  <si>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</si>
  <si>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</si>
  <si>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</si>
  <si>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</si>
  <si>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</si>
  <si>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</si>
  <si>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</si>
  <si>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</si>
  <si>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</si>
  <si>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</si>
  <si>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</si>
  <si>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</si>
  <si>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</si>
  <si>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</si>
  <si>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</si>
  <si>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</si>
  <si>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</si>
  <si>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</si>
  <si>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</si>
  <si>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</si>
  <si>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</si>
  <si>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</si>
  <si>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</si>
  <si>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</si>
  <si>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</si>
  <si>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</si>
  <si>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</si>
  <si>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</si>
  <si>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</si>
  <si>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</si>
  <si>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</si>
  <si>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</si>
  <si>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</si>
  <si>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</si>
  <si>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</si>
  <si>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</si>
  <si>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</si>
  <si>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</si>
  <si>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</si>
  <si>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</si>
  <si>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</si>
  <si>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</si>
  <si>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</si>
  <si>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</si>
  <si>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</si>
  <si>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</si>
  <si>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</si>
  <si>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</si>
  <si>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</si>
  <si>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</si>
  <si>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</si>
  <si>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</si>
  <si>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</si>
  <si>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</si>
  <si>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</si>
  <si>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</si>
  <si>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</si>
  <si>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</si>
  <si>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</si>
  <si>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</si>
  <si>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</si>
  <si>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</si>
  <si>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</si>
  <si>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</si>
  <si>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</si>
  <si>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</si>
  <si>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</si>
  <si>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</si>
  <si>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</si>
  <si>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</si>
  <si>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</si>
  <si>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</si>
  <si>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</si>
  <si>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</si>
  <si>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</si>
  <si>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</si>
  <si>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</si>
  <si>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</si>
  <si>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</si>
  <si>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</si>
  <si>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</si>
  <si>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</si>
  <si>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</si>
  <si>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</si>
  <si>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</si>
  <si>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</si>
  <si>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</si>
  <si>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</si>
  <si>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</si>
  <si>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</si>
  <si>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</si>
  <si>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</si>
  <si>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</si>
  <si>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</si>
  <si>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</si>
  <si>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</si>
  <si>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</si>
  <si>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</si>
  <si>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</si>
  <si>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</si>
  <si>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</si>
  <si>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</si>
  <si>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</si>
  <si>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</si>
  <si>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</si>
  <si>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</si>
  <si>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</si>
  <si>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</si>
  <si>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</si>
  <si>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</si>
  <si>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</si>
  <si>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</si>
  <si>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</si>
  <si>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</si>
  <si>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</si>
  <si>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</si>
  <si>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</si>
  <si>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</si>
  <si>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</si>
  <si>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</si>
  <si>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</si>
  <si>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</si>
  <si>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</si>
  <si>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</si>
  <si>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</si>
  <si>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</si>
  <si>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</si>
  <si>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</si>
  <si>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</si>
  <si>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</si>
  <si>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</si>
  <si>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</si>
  <si>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</si>
  <si>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</si>
  <si>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</si>
  <si>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</si>
  <si>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</si>
  <si>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</si>
  <si>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</si>
  <si>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</si>
  <si>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</si>
  <si>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</si>
  <si>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</si>
  <si>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</si>
  <si>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</si>
  <si>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</si>
  <si>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</si>
  <si>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</si>
  <si>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</si>
  <si>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</si>
  <si>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</si>
  <si>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</si>
  <si>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</si>
  <si>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</si>
  <si>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</si>
  <si>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</si>
  <si>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</si>
  <si>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</si>
  <si>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</si>
  <si>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</si>
  <si>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</si>
  <si>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</si>
  <si>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</si>
  <si>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</si>
  <si>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</si>
  <si>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</si>
  <si>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</si>
  <si>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</si>
  <si>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</si>
  <si>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</si>
  <si>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</si>
  <si>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</si>
  <si>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</si>
  <si>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</si>
  <si>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</si>
  <si>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</si>
  <si>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</si>
  <si>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</si>
  <si>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</si>
  <si>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</si>
  <si>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</si>
  <si>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</si>
  <si>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</si>
  <si>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</si>
  <si>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</si>
  <si>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</si>
  <si>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</si>
  <si>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</si>
  <si>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</si>
  <si>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</si>
  <si>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</si>
  <si>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</si>
  <si>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</si>
  <si>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</si>
  <si>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</si>
  <si>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</si>
  <si>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</si>
  <si>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</si>
  <si>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</si>
  <si>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</si>
  <si>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</si>
  <si>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</si>
  <si>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</si>
  <si>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</si>
  <si>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</si>
  <si>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</si>
  <si>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</si>
  <si>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</si>
  <si>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</si>
  <si>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</si>
  <si>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</si>
  <si>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</si>
  <si>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</si>
  <si>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</si>
  <si>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</si>
  <si>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</si>
  <si>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</si>
  <si>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</si>
  <si>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</si>
  <si>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</si>
  <si>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</si>
  <si>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</si>
  <si>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</si>
  <si>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</si>
  <si>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</si>
  <si>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</si>
  <si>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</si>
  <si>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</si>
  <si>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</si>
  <si>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</si>
  <si>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</si>
  <si>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</si>
  <si>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</si>
  <si>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</si>
  <si>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</si>
  <si>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</si>
  <si>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</si>
  <si>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</si>
  <si>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</si>
  <si>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</si>
  <si>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</si>
  <si>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</si>
  <si>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</si>
  <si>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</si>
  <si>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</si>
  <si>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</si>
  <si>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</si>
  <si>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</si>
  <si>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</si>
  <si>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</si>
  <si>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</si>
  <si>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</si>
  <si>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</si>
  <si>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</si>
  <si>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</si>
  <si>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</si>
  <si>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</si>
  <si>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</si>
  <si>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</si>
  <si>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</si>
  <si>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</si>
  <si>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</si>
  <si>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</si>
  <si>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</si>
  <si>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</si>
  <si>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</si>
  <si>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</si>
  <si>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</si>
  <si>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</si>
  <si>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</si>
  <si>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</si>
  <si>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</si>
  <si>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</si>
  <si>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</si>
  <si>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</si>
  <si>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</si>
  <si>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</si>
  <si>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</si>
  <si>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</si>
  <si>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</si>
  <si>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</si>
  <si>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</si>
  <si>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</si>
  <si>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</si>
  <si>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</si>
  <si>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</si>
  <si>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</si>
  <si>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</si>
  <si>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</si>
  <si>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</si>
  <si>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</si>
  <si>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</si>
  <si>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</si>
  <si>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</si>
  <si>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</si>
  <si>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</si>
  <si>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</si>
  <si>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</si>
  <si>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</si>
  <si>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</si>
  <si>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</si>
  <si>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</si>
  <si>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</si>
  <si>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</si>
  <si>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</si>
  <si>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</si>
  <si>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</si>
  <si>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</si>
  <si>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</si>
  <si>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</si>
  <si>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</si>
  <si>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</si>
  <si>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</si>
  <si>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</si>
  <si>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</si>
  <si>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</si>
  <si>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</si>
  <si>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</si>
  <si>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</si>
  <si>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</si>
  <si>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</si>
  <si>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</si>
  <si>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</si>
  <si>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</si>
  <si>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</si>
  <si>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</si>
  <si>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</si>
  <si>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</si>
  <si>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</si>
  <si>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</si>
  <si>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</si>
  <si>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</si>
  <si>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</si>
  <si>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</si>
  <si>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</si>
  <si>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</si>
  <si>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</si>
  <si>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</si>
  <si>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</si>
  <si>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</si>
  <si>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</si>
  <si>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</si>
  <si>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</si>
  <si>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</si>
  <si>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</si>
  <si>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</si>
  <si>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</si>
  <si>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</si>
  <si>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</si>
  <si>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</si>
  <si>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</si>
  <si>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</si>
  <si>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</si>
  <si>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</si>
  <si>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</si>
  <si>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</si>
  <si>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</si>
  <si>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</si>
  <si>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</si>
  <si>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</si>
  <si>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</si>
  <si>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</si>
  <si>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</si>
  <si>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</si>
  <si>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</si>
  <si>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</si>
  <si>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</si>
  <si>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</si>
  <si>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</si>
  <si>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</si>
  <si>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</si>
  <si>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</si>
  <si>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</si>
  <si>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</si>
  <si>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</si>
  <si>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</si>
  <si>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</si>
  <si>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</si>
  <si>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</si>
  <si>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</si>
  <si>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</si>
  <si>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</si>
  <si>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</si>
  <si>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</si>
  <si>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</si>
  <si>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</si>
  <si>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</si>
  <si>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</si>
  <si>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</si>
  <si>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</si>
  <si>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</si>
  <si>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</si>
  <si>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</si>
  <si>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</si>
  <si>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</si>
  <si>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</si>
  <si>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</si>
  <si>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</si>
  <si>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</si>
  <si>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</si>
  <si>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</si>
  <si>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</si>
  <si>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</si>
  <si>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</si>
  <si>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</si>
  <si>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</si>
  <si>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</si>
  <si>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</si>
  <si>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</si>
  <si>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</si>
  <si>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</si>
  <si>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</si>
  <si>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</si>
  <si>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</si>
  <si>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</si>
  <si>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</si>
  <si>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</si>
  <si>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</si>
  <si>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</si>
  <si>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</si>
  <si>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</si>
  <si>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</si>
  <si>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</si>
  <si>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</si>
  <si>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</si>
  <si>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</si>
  <si>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</si>
  <si>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</si>
  <si>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</si>
  <si>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</si>
  <si>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</si>
  <si>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</si>
  <si>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</si>
  <si>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</si>
  <si>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</si>
  <si>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</si>
  <si>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</si>
  <si>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</si>
  <si>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</si>
  <si>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</si>
  <si>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</si>
  <si>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</si>
  <si>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</si>
  <si>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</si>
  <si>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</si>
  <si>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</si>
  <si>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</si>
  <si>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</si>
  <si>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</si>
  <si>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</si>
  <si>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</si>
  <si>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</si>
  <si>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</si>
  <si>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</si>
  <si>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</si>
  <si>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</si>
  <si>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</si>
  <si>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</si>
  <si>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</si>
  <si>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</si>
  <si>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</si>
  <si>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</si>
  <si>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</si>
  <si>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</si>
  <si>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</si>
  <si>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</si>
  <si>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</si>
  <si>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</si>
  <si>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</si>
  <si>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</si>
  <si>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</si>
  <si>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</si>
  <si>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</si>
  <si>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</si>
  <si>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</si>
  <si>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</si>
  <si>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</si>
  <si>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</si>
  <si>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</si>
  <si>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</si>
  <si>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</si>
  <si>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</si>
  <si>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</si>
  <si>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</si>
  <si>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</si>
  <si>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</si>
  <si>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</si>
  <si>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</si>
  <si>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</si>
  <si>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</si>
  <si>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</si>
  <si>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</si>
  <si>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</si>
  <si>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</si>
  <si>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</si>
  <si>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</si>
  <si>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</si>
  <si>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</si>
  <si>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</si>
  <si>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</si>
  <si>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</si>
  <si>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</si>
  <si>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</si>
  <si>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</si>
  <si>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</si>
  <si>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</si>
  <si>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</si>
  <si>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</si>
  <si>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</si>
  <si>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</si>
  <si>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</si>
  <si>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</si>
  <si>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</si>
  <si>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</si>
  <si>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</si>
  <si>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</si>
  <si>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</si>
  <si>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</si>
  <si>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</si>
  <si>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</si>
  <si>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</si>
  <si>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</si>
  <si>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</si>
  <si>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</si>
  <si>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</si>
  <si>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</si>
  <si>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</si>
  <si>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</si>
  <si>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</si>
  <si>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</si>
  <si>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</si>
  <si>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</si>
  <si>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</si>
  <si>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</si>
  <si>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</si>
  <si>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</si>
  <si>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</si>
  <si>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</si>
  <si>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</si>
  <si>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</si>
  <si>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</si>
  <si>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</si>
  <si>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</si>
  <si>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</si>
  <si>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</si>
  <si>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</si>
  <si>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</si>
  <si>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</si>
  <si>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</si>
  <si>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</si>
  <si>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</si>
  <si>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</si>
  <si>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</si>
  <si>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</si>
  <si>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</si>
  <si>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</si>
  <si>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</si>
  <si>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</si>
  <si>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</si>
  <si>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</si>
  <si>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</si>
  <si>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</si>
  <si>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</si>
  <si>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</si>
  <si>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</si>
  <si>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</si>
  <si>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</si>
  <si>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</si>
  <si>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</si>
  <si>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</si>
  <si>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</si>
  <si>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</si>
  <si>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</si>
  <si>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</si>
  <si>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</si>
  <si>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</si>
  <si>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</si>
  <si>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</si>
  <si>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</si>
  <si>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</si>
  <si>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</si>
  <si>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</si>
  <si>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</si>
  <si>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</si>
  <si>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</si>
  <si>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</si>
  <si>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</si>
  <si>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</si>
  <si>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</si>
  <si>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</si>
  <si>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</si>
  <si>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</si>
  <si>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</si>
  <si>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</si>
  <si>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</si>
  <si>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</si>
  <si>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</si>
  <si>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</si>
  <si>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</si>
  <si>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</si>
  <si>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</si>
  <si>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</si>
  <si>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</si>
  <si>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</si>
  <si>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</si>
  <si>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</si>
  <si>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</si>
  <si>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</si>
  <si>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</si>
  <si>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</si>
  <si>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</si>
  <si>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</si>
  <si>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</si>
  <si>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</si>
  <si>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</si>
  <si>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</si>
  <si>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</si>
  <si>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</si>
  <si>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</si>
  <si>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</si>
  <si>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</si>
  <si>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</si>
  <si>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</si>
  <si>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</si>
  <si>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</si>
  <si>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</si>
  <si>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</si>
  <si>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</si>
  <si>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</si>
  <si>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</si>
  <si>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</si>
  <si>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</si>
  <si>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</si>
  <si>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</si>
  <si>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</si>
  <si>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</si>
  <si>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</si>
  <si>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</si>
  <si>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</si>
  <si>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</si>
  <si>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</si>
  <si>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</si>
  <si>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</si>
  <si>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</si>
  <si>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</si>
  <si>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</si>
  <si>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</si>
  <si>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</si>
  <si>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</si>
  <si>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</si>
  <si>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</si>
  <si>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</si>
  <si>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</si>
  <si>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</si>
  <si>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</si>
  <si>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</si>
  <si>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</si>
  <si>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</si>
  <si>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</si>
  <si>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</si>
  <si>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</si>
  <si>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</si>
  <si>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</si>
  <si>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</si>
  <si>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</si>
  <si>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</si>
  <si>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</si>
  <si>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</si>
  <si>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</si>
  <si>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</si>
  <si>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</si>
  <si>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</si>
  <si>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</si>
  <si>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</si>
  <si>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</si>
  <si>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</si>
  <si>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</si>
  <si>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</si>
  <si>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</si>
  <si>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</si>
  <si>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</si>
  <si>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</si>
  <si>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</si>
  <si>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</si>
  <si>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</si>
  <si>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</si>
  <si>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</si>
  <si>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</si>
  <si>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</si>
  <si>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</si>
  <si>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</si>
  <si>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</si>
  <si>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</si>
  <si>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</si>
  <si>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</si>
  <si>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</si>
  <si>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</si>
  <si>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</si>
  <si>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</si>
  <si>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</si>
  <si>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</si>
  <si>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</si>
  <si>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</si>
  <si>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</si>
  <si>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</si>
  <si>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</si>
  <si>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</si>
  <si>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</si>
  <si>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</si>
  <si>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</si>
  <si>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</si>
  <si>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</si>
  <si>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</si>
  <si>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</si>
  <si>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</si>
  <si>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</si>
  <si>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</si>
  <si>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</si>
  <si>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</si>
  <si>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</si>
  <si>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</si>
  <si>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</si>
  <si>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</si>
  <si>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</si>
  <si>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</si>
  <si>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</si>
  <si>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</si>
  <si>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</si>
  <si>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</si>
  <si>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</si>
  <si>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</si>
  <si>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</si>
  <si>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</si>
  <si>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</si>
  <si>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</si>
  <si>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</si>
  <si>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</si>
  <si>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</si>
  <si>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</si>
  <si>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</si>
  <si>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</si>
  <si>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</si>
  <si>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</si>
  <si>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</si>
  <si>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</si>
  <si>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</si>
  <si>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</si>
  <si>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</si>
  <si>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</si>
  <si>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</si>
  <si>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</si>
  <si>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</si>
  <si>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</si>
  <si>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</si>
  <si>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</si>
  <si>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</si>
  <si>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</si>
  <si>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</si>
  <si>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</si>
  <si>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</si>
  <si>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</si>
  <si>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</si>
  <si>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</si>
  <si>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</si>
  <si>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</si>
  <si>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</si>
  <si>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</si>
  <si>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</si>
  <si>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</si>
  <si>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</si>
  <si>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</si>
  <si>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</si>
  <si>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</si>
  <si>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</si>
  <si>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</si>
  <si>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</si>
  <si>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</si>
  <si>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</si>
  <si>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</si>
  <si>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</si>
  <si>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</si>
  <si>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</si>
  <si>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</si>
  <si>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</si>
  <si>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</si>
  <si>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</si>
  <si>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</si>
  <si>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</si>
  <si>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</si>
  <si>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</si>
  <si>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</si>
  <si>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</si>
  <si>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</si>
  <si>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</si>
  <si>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</si>
  <si>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</si>
  <si>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</si>
  <si>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</si>
  <si>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</si>
  <si>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</si>
  <si>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</si>
  <si>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</si>
  <si>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</si>
  <si>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</si>
  <si>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</si>
  <si>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</si>
  <si>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</si>
  <si>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</si>
  <si>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</si>
  <si>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</si>
  <si>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</si>
  <si>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</si>
  <si>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</si>
  <si>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</si>
  <si>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</si>
  <si>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</si>
  <si>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</si>
  <si>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</si>
  <si>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</si>
  <si>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</si>
  <si>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</si>
  <si>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</si>
  <si>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</si>
  <si>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</si>
  <si>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</si>
  <si>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</si>
  <si>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</si>
  <si>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</si>
  <si>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</si>
  <si>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</si>
  <si>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</si>
  <si>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</si>
  <si>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</si>
  <si>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</si>
  <si>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</si>
  <si>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</si>
  <si>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</si>
  <si>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</si>
  <si>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</si>
  <si>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</si>
  <si>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</si>
  <si>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</si>
  <si>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</si>
  <si>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</si>
  <si>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</si>
  <si>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</si>
  <si>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</si>
  <si>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</si>
  <si>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</si>
  <si>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</si>
  <si>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</si>
  <si>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</si>
  <si>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</si>
  <si>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</si>
  <si>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</si>
  <si>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</si>
  <si>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</si>
  <si>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</si>
  <si>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</si>
  <si>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</si>
  <si>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</si>
  <si>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</si>
  <si>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</si>
  <si>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</si>
  <si>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</si>
  <si>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</si>
  <si>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</si>
  <si>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</si>
  <si>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</si>
  <si>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</si>
  <si>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</si>
  <si>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</si>
  <si>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</si>
  <si>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</si>
  <si>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</si>
  <si>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</si>
  <si>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</si>
  <si>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</si>
  <si>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</si>
  <si>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</si>
  <si>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</si>
  <si>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</si>
  <si>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</si>
  <si>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</si>
  <si>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</si>
  <si>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</si>
  <si>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</si>
  <si>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</si>
  <si>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</si>
  <si>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</si>
  <si>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</si>
  <si>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</si>
  <si>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</si>
  <si>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</si>
  <si>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</si>
  <si>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</si>
  <si>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</si>
  <si>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</si>
  <si>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</si>
  <si>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</si>
  <si>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</si>
  <si>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</si>
  <si>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</si>
  <si>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</si>
  <si>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</si>
  <si>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</si>
  <si>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</si>
  <si>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</si>
  <si>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</si>
  <si>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</si>
  <si>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</si>
  <si>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</si>
  <si>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</si>
  <si>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</si>
  <si>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</si>
  <si>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</si>
  <si>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</si>
  <si>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</si>
  <si>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</si>
  <si>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</si>
  <si>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</si>
  <si>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</si>
  <si>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</si>
  <si>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</si>
  <si>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</si>
  <si>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</si>
  <si>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</si>
  <si>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</si>
  <si>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</si>
  <si>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</si>
  <si>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</si>
  <si>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</si>
  <si>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</si>
  <si>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</si>
  <si>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</si>
  <si>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</si>
  <si>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</si>
  <si>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</si>
  <si>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</si>
  <si>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</si>
  <si>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</si>
  <si>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</si>
  <si>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</si>
  <si>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</si>
  <si>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</si>
  <si>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</si>
  <si>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</si>
  <si>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</si>
  <si>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</si>
  <si>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</si>
  <si>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</si>
  <si>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</si>
  <si>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</si>
  <si>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</si>
  <si>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</si>
  <si>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</si>
  <si>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</si>
  <si>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</si>
  <si>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</si>
  <si>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</si>
  <si>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</si>
  <si>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</si>
  <si>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</si>
  <si>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</si>
  <si>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</si>
  <si>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</si>
  <si>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</si>
  <si>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</si>
  <si>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</si>
  <si>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</si>
  <si>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</si>
  <si>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</si>
  <si>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</si>
  <si>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</si>
  <si>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</si>
  <si>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</si>
  <si>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</si>
  <si>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</si>
  <si>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</si>
  <si>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</si>
  <si>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</si>
  <si>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</si>
  <si>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</si>
  <si>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</si>
  <si>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</si>
  <si>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</si>
  <si>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</si>
  <si>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</si>
  <si>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</si>
  <si>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</si>
  <si>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</si>
  <si>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</si>
  <si>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</si>
  <si>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</si>
  <si>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</si>
  <si>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</si>
  <si>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</si>
  <si>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</si>
  <si>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</si>
  <si>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</si>
  <si>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</si>
  <si>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</si>
  <si>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</si>
  <si>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</si>
  <si>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</si>
  <si>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</si>
  <si>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</si>
  <si>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</si>
  <si>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</si>
  <si>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</si>
  <si>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</si>
  <si>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</si>
  <si>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</si>
  <si>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</si>
  <si>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</si>
  <si>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</si>
  <si>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</si>
  <si>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</si>
  <si>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</si>
  <si>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</si>
  <si>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</si>
  <si>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</si>
  <si>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</si>
  <si>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</si>
  <si>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</si>
  <si>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</si>
  <si>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</si>
  <si>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</si>
  <si>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</si>
  <si>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</si>
  <si>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</si>
  <si>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</si>
  <si>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</si>
  <si>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</si>
  <si>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</si>
  <si>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</si>
  <si>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</si>
  <si>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</si>
  <si>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</si>
  <si>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</si>
  <si>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</si>
  <si>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</si>
  <si>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</si>
  <si>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</si>
  <si>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</si>
  <si>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</si>
  <si>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</si>
  <si>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</si>
  <si>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</si>
  <si>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</si>
  <si>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</si>
  <si>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</si>
  <si>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</si>
  <si>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</si>
  <si>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</si>
  <si>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</si>
  <si>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</si>
  <si>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</si>
  <si>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</si>
  <si>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</si>
  <si>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</si>
  <si>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</si>
  <si>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</si>
  <si>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</si>
  <si>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</si>
  <si>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</si>
  <si>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</si>
  <si>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</si>
  <si>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</si>
  <si>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</si>
  <si>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</si>
  <si>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</si>
  <si>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</si>
  <si>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</si>
  <si>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</si>
  <si>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</si>
  <si>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</si>
  <si>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</si>
  <si>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</si>
  <si>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</si>
  <si>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</si>
  <si>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</si>
  <si>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</si>
  <si>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</si>
  <si>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</si>
  <si>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</si>
  <si>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</si>
  <si>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</si>
  <si>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</si>
  <si>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</si>
  <si>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</si>
  <si>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</si>
  <si>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</si>
  <si>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</si>
  <si>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</si>
  <si>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</si>
  <si>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</si>
  <si>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</si>
  <si>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</si>
  <si>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</si>
  <si>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</si>
  <si>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</si>
  <si>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</si>
  <si>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</si>
  <si>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</si>
  <si>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</si>
  <si>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</si>
  <si>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</si>
  <si>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</si>
  <si>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</si>
  <si>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</si>
  <si>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</si>
  <si>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</si>
  <si>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</si>
  <si>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</si>
  <si>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</si>
  <si>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</si>
  <si>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</si>
  <si>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</si>
  <si>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</si>
  <si>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</si>
  <si>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</si>
  <si>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</si>
  <si>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</si>
  <si>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</si>
  <si>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</si>
  <si>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</si>
  <si>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</si>
  <si>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</si>
  <si>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</si>
  <si>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</si>
  <si>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</si>
  <si>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</si>
  <si>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</si>
  <si>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</si>
  <si>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</si>
  <si>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</si>
  <si>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</si>
  <si>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</si>
  <si>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</si>
  <si>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</si>
  <si>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</si>
  <si>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</si>
  <si>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</si>
  <si>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</si>
  <si>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</si>
  <si>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</si>
  <si>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</si>
  <si>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</si>
  <si>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</si>
  <si>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</si>
  <si>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</si>
  <si>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</si>
  <si>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</si>
  <si>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</si>
  <si>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</si>
  <si>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</si>
  <si>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</si>
  <si>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</si>
  <si>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</si>
  <si>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</si>
  <si>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</si>
  <si>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</si>
  <si>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</si>
  <si>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</si>
  <si>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</si>
  <si>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</si>
  <si>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</si>
  <si>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</si>
  <si>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</si>
  <si>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</si>
  <si>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</si>
  <si>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</si>
  <si>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</si>
  <si>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</si>
  <si>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</si>
  <si>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</si>
  <si>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</si>
  <si>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</si>
  <si>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</si>
  <si>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</si>
  <si>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</si>
  <si>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</si>
  <si>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</si>
  <si>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</si>
  <si>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</si>
  <si>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</si>
  <si>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</si>
  <si>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</si>
  <si>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</si>
  <si>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</si>
  <si>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</si>
  <si>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</si>
  <si>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</si>
  <si>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</si>
  <si>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</si>
  <si>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</si>
  <si>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</si>
  <si>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</si>
  <si>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</si>
  <si>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</si>
  <si>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</si>
  <si>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</si>
  <si>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</si>
  <si>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</si>
  <si>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</si>
  <si>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</si>
  <si>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</si>
  <si>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</si>
  <si>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</si>
  <si>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</si>
  <si>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</si>
  <si>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</si>
  <si>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</si>
  <si>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</si>
  <si>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</si>
  <si>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</si>
  <si>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</si>
  <si>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</si>
  <si>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</si>
  <si>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</si>
  <si>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</si>
  <si>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</si>
  <si>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</si>
  <si>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</si>
  <si>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</si>
  <si>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</si>
  <si>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</si>
  <si>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</si>
  <si>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</si>
  <si>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</si>
  <si>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</si>
  <si>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</si>
  <si>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</si>
  <si>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</si>
  <si>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</si>
  <si>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</si>
  <si>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</si>
  <si>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</si>
  <si>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</si>
  <si>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</si>
  <si>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</si>
  <si>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</si>
  <si>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</si>
  <si>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</si>
  <si>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</si>
  <si>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</si>
  <si>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</si>
  <si>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</si>
  <si>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</si>
  <si>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</si>
  <si>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</si>
  <si>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</si>
  <si>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</si>
  <si>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</si>
  <si>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</si>
  <si>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</si>
  <si>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</si>
  <si>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</si>
  <si>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</si>
  <si>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</si>
  <si>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</si>
  <si>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</si>
  <si>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</si>
  <si>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</si>
  <si>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</si>
  <si>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</si>
  <si>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</si>
  <si>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</si>
  <si>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</si>
  <si>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</si>
  <si>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</si>
  <si>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</si>
  <si>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</si>
  <si>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</si>
  <si>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</si>
  <si>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</si>
  <si>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</si>
  <si>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</si>
  <si>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</si>
  <si>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</si>
  <si>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</si>
  <si>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</si>
  <si>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</si>
  <si>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</si>
  <si>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</si>
  <si>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</si>
  <si>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</si>
  <si>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</si>
  <si>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</si>
  <si>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</si>
  <si>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</si>
  <si>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</si>
  <si>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</si>
  <si>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</si>
  <si>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</si>
  <si>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</si>
  <si>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</si>
  <si>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</si>
  <si>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</si>
  <si>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</si>
  <si>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</si>
  <si>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</si>
  <si>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</si>
  <si>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</si>
  <si>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</si>
  <si>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</si>
  <si>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</si>
  <si>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</si>
  <si>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</si>
  <si>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</si>
  <si>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</si>
  <si>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</si>
  <si>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</si>
  <si>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</si>
  <si>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</si>
  <si>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</si>
  <si>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</si>
  <si>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</si>
  <si>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</si>
  <si>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</si>
  <si>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</si>
  <si>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</si>
  <si>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</si>
  <si>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</si>
  <si>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</si>
  <si>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</si>
  <si>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</si>
  <si>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</si>
  <si>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</si>
  <si>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</si>
  <si>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</si>
  <si>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</si>
  <si>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</si>
  <si>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</si>
  <si>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</si>
  <si>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</si>
  <si>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</si>
  <si>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</si>
  <si>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</si>
  <si>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</si>
  <si>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</si>
  <si>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</si>
  <si>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</si>
  <si>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</si>
  <si>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</si>
  <si>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</si>
  <si>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</si>
  <si>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</si>
  <si>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</si>
  <si>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</si>
  <si>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</si>
  <si>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</si>
  <si>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</si>
  <si>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</si>
  <si>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</si>
  <si>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</si>
  <si>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</si>
  <si>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</si>
  <si>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</si>
  <si>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</si>
  <si>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</si>
  <si>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</si>
  <si>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</si>
  <si>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</si>
  <si>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</si>
  <si>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</si>
  <si>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</si>
  <si>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</si>
  <si>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</si>
  <si>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</si>
  <si>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</si>
  <si>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</si>
  <si>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</si>
  <si>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</si>
  <si>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</si>
  <si>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</si>
  <si>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</si>
  <si>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</si>
  <si>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</si>
  <si>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</si>
  <si>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</si>
  <si>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</si>
  <si>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</si>
  <si>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</si>
  <si>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</si>
  <si>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</si>
  <si>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</si>
  <si>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</si>
  <si>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</si>
  <si>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</si>
  <si>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</si>
  <si>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</si>
  <si>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</si>
  <si>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</si>
  <si>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</si>
  <si>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</si>
  <si>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</si>
  <si>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</si>
  <si>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</si>
  <si>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</si>
  <si>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</si>
  <si>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</si>
  <si>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</si>
  <si>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</si>
  <si>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</si>
  <si>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</si>
  <si>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</si>
  <si>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</si>
  <si>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</si>
  <si>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</si>
  <si>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</si>
  <si>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</si>
  <si>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</si>
  <si>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</si>
  <si>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</si>
  <si>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</si>
  <si>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</si>
  <si>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</si>
  <si>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</si>
  <si>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</si>
  <si>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</si>
  <si>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</si>
  <si>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</si>
  <si>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</si>
  <si>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</si>
  <si>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</si>
  <si>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</si>
  <si>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</si>
  <si>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</si>
  <si>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</si>
  <si>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</si>
  <si>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</si>
  <si>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</si>
  <si>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</si>
  <si>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</si>
  <si>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</si>
  <si>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</si>
  <si>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</si>
  <si>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</si>
  <si>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</si>
  <si>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</si>
  <si>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</si>
  <si>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</si>
  <si>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</si>
  <si>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</si>
  <si>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</si>
  <si>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</si>
  <si>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</si>
  <si>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</si>
  <si>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</si>
  <si>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</si>
  <si>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</si>
  <si>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</si>
  <si>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</si>
  <si>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</si>
  <si>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</si>
  <si>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</si>
  <si>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</si>
  <si>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</si>
  <si>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</si>
  <si>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</si>
  <si>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</si>
  <si>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</si>
  <si>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</si>
  <si>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</si>
  <si>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</si>
  <si>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</si>
  <si>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</si>
  <si>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</si>
  <si>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</si>
  <si>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</si>
  <si>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</si>
  <si>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</si>
  <si>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</si>
  <si>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</si>
  <si>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</si>
  <si>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</si>
  <si>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</si>
  <si>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</si>
  <si>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</si>
  <si>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</si>
  <si>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</si>
  <si>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</si>
  <si>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</si>
  <si>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</si>
  <si>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</si>
  <si>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</si>
  <si>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</si>
  <si>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</si>
  <si>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</si>
  <si>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</si>
  <si>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</si>
  <si>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</si>
  <si>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</si>
  <si>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</si>
  <si>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</si>
  <si>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</si>
  <si>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</si>
  <si>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</si>
  <si>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</si>
  <si>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</si>
  <si>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</si>
  <si>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</si>
  <si>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</si>
  <si>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</si>
  <si>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</si>
  <si>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</si>
  <si>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</si>
  <si>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</si>
  <si>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</si>
  <si>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</si>
  <si>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</si>
  <si>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</si>
  <si>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</si>
  <si>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</si>
  <si>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</si>
  <si>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</si>
  <si>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</si>
  <si>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</si>
  <si>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</si>
  <si>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</si>
  <si>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</si>
  <si>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</si>
  <si>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</si>
  <si>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</si>
  <si>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</si>
  <si>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</si>
  <si>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</si>
  <si>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</si>
  <si>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</si>
  <si>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</si>
  <si>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</si>
  <si>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</si>
  <si>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</si>
  <si>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</si>
  <si>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</si>
  <si>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</si>
  <si>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</si>
  <si>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</si>
  <si>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</si>
  <si>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</si>
  <si>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</si>
  <si>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</si>
  <si>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</si>
  <si>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</si>
  <si>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</si>
  <si>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</si>
  <si>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</si>
  <si>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</si>
  <si>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</si>
  <si>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</si>
  <si>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</si>
  <si>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</si>
  <si>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</si>
  <si>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</si>
  <si>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</si>
  <si>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</si>
  <si>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</si>
  <si>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</si>
  <si>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</si>
  <si>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</si>
  <si>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</si>
  <si>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</si>
  <si>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</si>
  <si>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</si>
  <si>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</si>
  <si>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</si>
  <si>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</si>
  <si>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</si>
  <si>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</si>
  <si>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</si>
  <si>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</si>
  <si>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</si>
  <si>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</si>
  <si>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</si>
  <si>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</si>
  <si>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</si>
  <si>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</si>
  <si>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</si>
  <si>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</si>
  <si>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</si>
  <si>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</si>
  <si>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</si>
  <si>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</si>
  <si>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</si>
  <si>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</si>
  <si>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</si>
  <si>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</si>
  <si>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</si>
  <si>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</si>
  <si>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</si>
  <si>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</si>
  <si>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</si>
  <si>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</si>
  <si>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</si>
  <si>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</si>
  <si>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</si>
  <si>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</si>
  <si>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</si>
  <si>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</si>
  <si>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</si>
  <si>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</si>
  <si>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</si>
  <si>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</si>
  <si>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</si>
  <si>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</si>
  <si>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</si>
  <si>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</si>
  <si>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</si>
  <si>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</si>
  <si>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</si>
  <si>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</si>
  <si>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</si>
  <si>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</si>
  <si>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</si>
  <si>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</si>
  <si>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</si>
  <si>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</si>
  <si>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</si>
  <si>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</si>
  <si>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</si>
  <si>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</si>
  <si>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</si>
  <si>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</si>
  <si>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</si>
  <si>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</si>
  <si>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</si>
  <si>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</si>
  <si>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</si>
  <si>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</si>
  <si>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</si>
  <si>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</si>
  <si>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</si>
  <si>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</si>
  <si>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</si>
  <si>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</si>
  <si>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</si>
  <si>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</si>
  <si>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</si>
  <si>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</si>
  <si>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</si>
  <si>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</si>
  <si>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</si>
  <si>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</si>
  <si>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</si>
  <si>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</si>
  <si>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</si>
  <si>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</si>
  <si>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</si>
  <si>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</si>
  <si>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</si>
  <si>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</si>
  <si>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</si>
  <si>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</si>
  <si>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</si>
  <si>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</si>
  <si>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</si>
  <si>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</si>
  <si>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</si>
  <si>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</si>
  <si>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</si>
  <si>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</si>
  <si>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</si>
  <si>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</si>
  <si>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</si>
  <si>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</si>
  <si>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</si>
  <si>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</si>
  <si>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</si>
  <si>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</si>
  <si>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</si>
  <si>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</si>
  <si>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</si>
  <si>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</si>
  <si>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</si>
  <si>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</si>
  <si>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</si>
  <si>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</si>
  <si>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</si>
  <si>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</si>
  <si>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</si>
  <si>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</si>
  <si>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</si>
  <si>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</si>
  <si>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</si>
  <si>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</si>
  <si>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</si>
  <si>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</si>
  <si>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</si>
  <si>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</si>
  <si>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</si>
  <si>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</si>
  <si>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</si>
  <si>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</si>
  <si>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</si>
  <si>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</si>
  <si>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</si>
  <si>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</si>
  <si>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</si>
  <si>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</si>
  <si>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</si>
  <si>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</si>
  <si>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</si>
  <si>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</si>
  <si>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</si>
  <si>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</si>
  <si>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</si>
  <si>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</si>
  <si>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</si>
  <si>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</si>
  <si>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</si>
  <si>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</si>
  <si>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</si>
  <si>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</si>
  <si>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</si>
  <si>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</si>
  <si>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</si>
  <si>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</si>
  <si>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</si>
  <si>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</si>
  <si>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</si>
  <si>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</si>
  <si>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</si>
  <si>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</si>
  <si>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</si>
  <si>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</si>
  <si>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</si>
  <si>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</si>
  <si>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</si>
  <si>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</si>
  <si>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</si>
  <si>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</si>
  <si>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</si>
  <si>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</si>
  <si>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</si>
  <si>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</si>
  <si>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</si>
  <si>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</si>
  <si>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</si>
  <si>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</si>
  <si>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</si>
  <si>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</si>
  <si>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</si>
  <si>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</si>
  <si>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</si>
  <si>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</si>
  <si>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</si>
  <si>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</si>
  <si>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</si>
  <si>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</si>
  <si>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</si>
  <si>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</si>
  <si>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</si>
  <si>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</si>
  <si>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</si>
  <si>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</si>
  <si>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</si>
  <si>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</si>
  <si>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</si>
  <si>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</si>
  <si>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</si>
  <si>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</si>
  <si>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</si>
  <si>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</si>
  <si>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</si>
  <si>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</si>
  <si>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</si>
  <si>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</si>
  <si>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</si>
  <si>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</si>
  <si>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</si>
  <si>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</si>
  <si>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</si>
  <si>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</si>
  <si>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</si>
  <si>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</si>
  <si>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</si>
  <si>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</si>
  <si>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</si>
  <si>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</si>
  <si>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</si>
  <si>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</si>
  <si>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</si>
  <si>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</si>
  <si>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</si>
  <si>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</si>
  <si>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</si>
  <si>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</si>
  <si>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</si>
  <si>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</si>
  <si>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</si>
  <si>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</si>
  <si>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</si>
  <si>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</si>
  <si>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</si>
  <si>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</si>
  <si>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</si>
  <si>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</si>
  <si>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</si>
  <si>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</si>
  <si>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</si>
  <si>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</si>
  <si>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</si>
  <si>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</si>
  <si>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</si>
  <si>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</si>
  <si>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</si>
  <si>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</si>
  <si>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</si>
  <si>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</si>
  <si>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</si>
  <si>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</si>
  <si>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</si>
  <si>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</si>
  <si>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</si>
  <si>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</si>
  <si>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</si>
  <si>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</si>
  <si>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</si>
  <si>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</si>
  <si>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</si>
  <si>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</si>
  <si>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</si>
  <si>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</si>
  <si>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</si>
  <si>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</si>
  <si>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</si>
  <si>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</si>
  <si>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</si>
  <si>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</si>
  <si>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</si>
  <si>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</si>
  <si>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</si>
  <si>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</si>
  <si>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</si>
  <si>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</si>
  <si>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</si>
  <si>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</si>
  <si>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</si>
  <si>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</si>
  <si>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</si>
  <si>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</si>
  <si>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</si>
  <si>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</si>
  <si>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</si>
  <si>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</si>
  <si>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</si>
  <si>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</si>
  <si>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</si>
  <si>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</si>
  <si>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</si>
  <si>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</si>
  <si>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</si>
  <si>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</si>
  <si>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</si>
  <si>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</si>
  <si>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</si>
  <si>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</si>
  <si>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</si>
  <si>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</si>
  <si>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</si>
  <si>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</si>
  <si>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</si>
  <si>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</si>
  <si>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</si>
  <si>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</si>
  <si>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</si>
  <si>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</si>
  <si>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</si>
  <si>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</si>
  <si>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</si>
  <si>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</si>
  <si>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</si>
  <si>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</si>
  <si>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</si>
  <si>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</si>
  <si>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</si>
  <si>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</si>
  <si>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</si>
  <si>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</si>
  <si>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</si>
  <si>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</si>
  <si>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</si>
  <si>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</si>
  <si>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</si>
  <si>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</si>
  <si>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</si>
  <si>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</si>
  <si>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</si>
  <si>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</si>
  <si>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</si>
  <si>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</si>
  <si>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</si>
  <si>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</si>
  <si>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</si>
  <si>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</si>
  <si>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</si>
  <si>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</si>
  <si>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</si>
  <si>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</si>
  <si>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</si>
  <si>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</si>
  <si>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</si>
  <si>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</si>
  <si>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</si>
  <si>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</si>
  <si>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</si>
  <si>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</si>
  <si>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</si>
  <si>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</si>
  <si>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</si>
  <si>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</si>
  <si>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</si>
  <si>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</si>
  <si>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</si>
  <si>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</si>
  <si>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</si>
  <si>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</si>
  <si>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</si>
  <si>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</si>
  <si>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</si>
  <si>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</si>
  <si>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</si>
  <si>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</si>
  <si>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</si>
  <si>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</si>
  <si>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</si>
  <si>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</si>
  <si>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</si>
  <si>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</si>
  <si>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</si>
  <si>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</si>
  <si>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</si>
  <si>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</si>
  <si>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</si>
  <si>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</si>
  <si>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</si>
  <si>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</si>
  <si>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</si>
  <si>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</si>
  <si>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</si>
  <si>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</si>
  <si>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</si>
  <si>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</si>
  <si>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</si>
  <si>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</si>
  <si>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</si>
  <si>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</si>
  <si>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</si>
  <si>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</si>
  <si>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</si>
  <si>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</si>
  <si>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</si>
  <si>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</si>
  <si>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</si>
  <si>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</si>
  <si>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</si>
  <si>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</si>
  <si>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</si>
  <si>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</si>
  <si>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</si>
  <si>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</si>
  <si>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</si>
  <si>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</si>
  <si>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</si>
  <si>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</si>
  <si>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</si>
  <si>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</si>
  <si>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</si>
  <si>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</si>
  <si>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</si>
  <si>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</si>
  <si>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</si>
  <si>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</si>
  <si>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</si>
  <si>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</si>
  <si>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</si>
  <si>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</si>
  <si>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</si>
  <si>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</si>
  <si>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</si>
  <si>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</si>
  <si>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</si>
  <si>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</si>
  <si>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</si>
  <si>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</si>
  <si>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</si>
  <si>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</si>
  <si>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</si>
  <si>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</si>
  <si>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</si>
  <si>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</si>
  <si>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</si>
  <si>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</si>
  <si>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</si>
  <si>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</si>
  <si>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</si>
  <si>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</si>
  <si>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</si>
  <si>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</si>
  <si>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</si>
  <si>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</si>
  <si>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</si>
  <si>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</si>
  <si>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</si>
  <si>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</si>
  <si>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</si>
  <si>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</si>
  <si>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</si>
  <si>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</si>
  <si>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</si>
  <si>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</si>
  <si>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</si>
  <si>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</si>
  <si>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</si>
  <si>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</si>
  <si>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</si>
  <si>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</si>
  <si>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</si>
  <si>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</si>
  <si>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</si>
  <si>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</si>
  <si>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</si>
  <si>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</si>
  <si>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</si>
  <si>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</si>
  <si>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</si>
  <si>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</si>
  <si>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</si>
  <si>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</si>
  <si>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</si>
  <si>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</si>
  <si>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</si>
  <si>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</si>
  <si>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</si>
  <si>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</si>
  <si>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</si>
  <si>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</si>
  <si>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</si>
  <si>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</si>
  <si>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</si>
  <si>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</si>
  <si>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</si>
  <si>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</si>
  <si>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</si>
  <si>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</si>
  <si>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</si>
  <si>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</si>
  <si>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</si>
  <si>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</si>
  <si>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</si>
  <si>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</si>
  <si>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</si>
  <si>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</si>
  <si>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</si>
  <si>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</si>
  <si>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</si>
  <si>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</si>
  <si>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</si>
  <si>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</si>
  <si>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</si>
  <si>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</si>
  <si>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</si>
  <si>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</si>
  <si>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</si>
  <si>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</si>
  <si>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</si>
  <si>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</si>
  <si>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</si>
  <si>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</si>
  <si>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</si>
  <si>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</si>
  <si>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</si>
  <si>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</si>
  <si>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</si>
  <si>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</si>
  <si>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</si>
  <si>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</si>
  <si>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</si>
  <si>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</si>
  <si>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</si>
  <si>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</si>
  <si>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</si>
  <si>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</si>
  <si>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</si>
  <si>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</si>
  <si>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</si>
  <si>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</si>
  <si>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</si>
  <si>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</si>
  <si>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</si>
  <si>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</si>
  <si>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</si>
  <si>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</si>
  <si>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</si>
  <si>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</si>
  <si>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</si>
  <si>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</si>
  <si>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</si>
  <si>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</si>
  <si>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</si>
  <si>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</si>
  <si>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</si>
  <si>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</si>
  <si>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</si>
  <si>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</si>
  <si>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</si>
  <si>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</si>
  <si>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</si>
  <si>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</si>
  <si>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</si>
  <si>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</si>
  <si>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</si>
  <si>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</si>
  <si>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</si>
  <si>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</si>
  <si>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</si>
  <si>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</si>
  <si>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</si>
  <si>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</si>
  <si>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</si>
  <si>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</si>
  <si>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</si>
  <si>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</si>
  <si>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</si>
  <si>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</si>
  <si>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</si>
  <si>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</si>
  <si>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</si>
  <si>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</si>
  <si>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</si>
  <si>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</si>
  <si>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</si>
  <si>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</si>
  <si>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</si>
  <si>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</si>
  <si>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</si>
  <si>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</si>
  <si>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</si>
  <si>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</si>
  <si>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</si>
  <si>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</si>
  <si>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</si>
  <si>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</si>
  <si>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</si>
  <si>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</si>
  <si>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</si>
  <si>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</si>
  <si>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</si>
  <si>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</si>
  <si>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</si>
  <si>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</si>
  <si>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</si>
  <si>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</si>
  <si>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</si>
  <si>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</si>
  <si>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</si>
  <si>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</si>
  <si>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</si>
  <si>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</si>
  <si>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</si>
  <si>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</si>
  <si>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</si>
  <si>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</si>
  <si>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</si>
  <si>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</si>
  <si>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</si>
  <si>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</si>
  <si>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</si>
  <si>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</si>
  <si>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</si>
  <si>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</si>
  <si>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</si>
  <si>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</si>
  <si>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</si>
  <si>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</si>
  <si>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</si>
  <si>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</si>
  <si>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</si>
  <si>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</si>
  <si>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</si>
  <si>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</si>
  <si>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</si>
  <si>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</si>
  <si>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</si>
  <si>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</si>
  <si>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</si>
  <si>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</si>
  <si>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</si>
  <si>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</si>
  <si>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</si>
  <si>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</si>
  <si>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</si>
  <si>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</si>
  <si>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</si>
  <si>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</si>
  <si>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</si>
  <si>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</si>
  <si>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</si>
  <si>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</si>
  <si>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</si>
  <si>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</si>
  <si>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</si>
  <si>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</si>
  <si>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</si>
  <si>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</si>
  <si>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</si>
  <si>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</si>
  <si>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</si>
  <si>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</si>
  <si>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</si>
  <si>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</si>
  <si>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</si>
  <si>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</si>
  <si>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</si>
  <si>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</si>
  <si>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</si>
  <si>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</si>
  <si>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</si>
  <si>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</si>
  <si>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</si>
  <si>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</si>
  <si>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</si>
  <si>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</si>
  <si>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</si>
  <si>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</si>
  <si>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</si>
  <si>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</si>
  <si>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</si>
  <si>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</si>
  <si>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</si>
  <si>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</si>
  <si>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</si>
  <si>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</si>
  <si>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</si>
  <si>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</si>
  <si>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</si>
  <si>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</si>
  <si>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</si>
  <si>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</si>
  <si>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</si>
  <si>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</si>
  <si>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</si>
  <si>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</si>
  <si>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</si>
  <si>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</si>
  <si>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</si>
  <si>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</si>
  <si>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</si>
  <si>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</si>
  <si>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</si>
  <si>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</si>
  <si>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</si>
  <si>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</si>
  <si>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</si>
  <si>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</si>
  <si>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</si>
  <si>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</si>
  <si>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</si>
  <si>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</si>
  <si>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</si>
  <si>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</si>
  <si>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</si>
  <si>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</si>
  <si>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</si>
  <si>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</si>
  <si>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</si>
  <si>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</si>
  <si>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</si>
  <si>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</si>
  <si>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</si>
  <si>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</si>
  <si>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</si>
  <si>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</si>
  <si>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</si>
  <si>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</si>
  <si>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</si>
  <si>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</si>
  <si>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</si>
  <si>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</si>
  <si>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</si>
  <si>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</si>
  <si>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</si>
  <si>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</si>
  <si>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</si>
  <si>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</si>
  <si>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</si>
  <si>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</si>
  <si>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</si>
  <si>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</si>
  <si>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</si>
  <si>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</si>
  <si>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</si>
  <si>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</si>
  <si>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</si>
  <si>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</si>
  <si>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</si>
  <si>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</si>
  <si>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</si>
  <si>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</si>
  <si>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</si>
  <si>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</si>
  <si>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</si>
  <si>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</si>
  <si>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</si>
  <si>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</si>
  <si>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</si>
  <si>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</si>
  <si>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</si>
  <si>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</si>
  <si>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</si>
  <si>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</si>
  <si>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</si>
  <si>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</si>
  <si>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</si>
  <si>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</si>
  <si>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</si>
  <si>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</si>
  <si>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</si>
  <si>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</si>
  <si>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</si>
  <si>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</si>
  <si>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</si>
  <si>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</si>
  <si>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</si>
  <si>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</si>
  <si>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</si>
  <si>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</si>
  <si>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</si>
  <si>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</si>
  <si>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</si>
  <si>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</si>
  <si>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</si>
  <si>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</si>
  <si>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</si>
  <si>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</si>
  <si>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</si>
  <si>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</si>
  <si>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</si>
  <si>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</si>
  <si>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</si>
  <si>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</si>
  <si>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</si>
  <si>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</si>
  <si>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</si>
  <si>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</si>
  <si>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</si>
  <si>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</si>
  <si>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</si>
  <si>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</si>
  <si>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</si>
  <si>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</si>
  <si>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</si>
  <si>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</si>
  <si>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</si>
  <si>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</si>
  <si>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</si>
  <si>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</si>
  <si>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</si>
  <si>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</si>
  <si>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</si>
  <si>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</si>
  <si>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</si>
  <si>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</si>
  <si>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</si>
  <si>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</si>
  <si>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</si>
  <si>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</si>
  <si>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</si>
  <si>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</si>
  <si>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</si>
  <si>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</si>
  <si>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</si>
  <si>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</si>
  <si>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</si>
  <si>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</si>
  <si>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</si>
  <si>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</si>
  <si>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</si>
  <si>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</si>
  <si>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</si>
  <si>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</si>
  <si>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</si>
  <si>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</si>
  <si>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</si>
  <si>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</si>
  <si>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</si>
  <si>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</si>
  <si>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</si>
  <si>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</si>
  <si>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</si>
  <si>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</si>
  <si>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</si>
  <si>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</si>
  <si>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</si>
  <si>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</si>
  <si>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</si>
  <si>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</si>
  <si>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</si>
  <si>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</si>
  <si>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</si>
  <si>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</si>
  <si>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</si>
  <si>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</si>
  <si>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</si>
  <si>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</si>
  <si>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</si>
  <si>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</si>
  <si>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</si>
  <si>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</si>
  <si>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</si>
  <si>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</si>
  <si>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</si>
  <si>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</si>
  <si>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</si>
  <si>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</si>
  <si>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</si>
  <si>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</si>
  <si>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</si>
  <si>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</si>
  <si>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</si>
  <si>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</si>
  <si>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</si>
  <si>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</si>
  <si>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</si>
  <si>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</si>
  <si>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</si>
  <si>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</si>
  <si>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</si>
  <si>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</si>
  <si>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</si>
  <si>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</si>
  <si>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</si>
  <si>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</si>
  <si>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</si>
  <si>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</si>
  <si>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</si>
  <si>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</si>
  <si>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</si>
  <si>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</si>
  <si>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</si>
  <si>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</si>
  <si>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</si>
  <si>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</si>
  <si>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</si>
  <si>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</si>
  <si>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</si>
  <si>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</si>
  <si>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</si>
  <si>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</si>
  <si>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</si>
  <si>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</si>
  <si>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</si>
  <si>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</si>
  <si>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</si>
  <si>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</si>
  <si>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</si>
  <si>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</si>
  <si>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</si>
  <si>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</si>
  <si>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</si>
  <si>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</si>
  <si>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</si>
  <si>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</si>
  <si>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</si>
  <si>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</si>
  <si>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</si>
  <si>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</si>
  <si>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</si>
  <si>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</si>
  <si>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</si>
  <si>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</si>
  <si>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</si>
  <si>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</si>
  <si>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</si>
  <si>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</si>
  <si>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</si>
  <si>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</si>
  <si>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</si>
  <si>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</si>
  <si>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</si>
  <si>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</si>
  <si>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</si>
  <si>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</si>
  <si>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</si>
  <si>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</si>
  <si>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</si>
  <si>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</si>
  <si>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</si>
  <si>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</si>
  <si>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</si>
  <si>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</si>
  <si>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</si>
  <si>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</si>
  <si>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</si>
  <si>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</si>
  <si>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</si>
  <si>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</si>
  <si>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</si>
  <si>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</si>
  <si>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</si>
  <si>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</si>
  <si>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</si>
  <si>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</si>
  <si>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</si>
  <si>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</si>
  <si>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</si>
  <si>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</si>
  <si>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</si>
  <si>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</si>
  <si>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</si>
  <si>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</si>
  <si>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</si>
  <si>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</si>
  <si>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</si>
  <si>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</si>
  <si>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</si>
  <si>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</si>
  <si>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</si>
  <si>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</si>
  <si>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</si>
  <si>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</si>
  <si>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</si>
  <si>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</si>
  <si>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</si>
  <si>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</si>
  <si>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</si>
  <si>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</si>
  <si>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</si>
  <si>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</si>
  <si>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</si>
  <si>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</si>
  <si>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</si>
  <si>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</si>
  <si>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</si>
  <si>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</si>
  <si>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</si>
  <si>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</si>
  <si>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</si>
  <si>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</si>
  <si>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</si>
  <si>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</si>
  <si>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</si>
  <si>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</si>
  <si>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</si>
  <si>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</si>
  <si>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</si>
  <si>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</si>
  <si>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</si>
  <si>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</si>
  <si>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</si>
  <si>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</si>
  <si>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</si>
  <si>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</si>
  <si>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</si>
  <si>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</si>
  <si>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</si>
  <si>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</si>
  <si>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</si>
  <si>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</si>
  <si>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</si>
  <si>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</si>
  <si>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</si>
  <si>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</si>
  <si>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</si>
  <si>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</si>
  <si>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</si>
  <si>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</si>
  <si>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</si>
  <si>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</si>
  <si>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</si>
  <si>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</si>
  <si>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</si>
  <si>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</si>
  <si>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</si>
  <si>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</si>
  <si>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</si>
  <si>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</si>
  <si>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</si>
  <si>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</si>
  <si>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</si>
  <si>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</si>
  <si>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</si>
  <si>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</si>
  <si>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</si>
  <si>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</si>
  <si>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</si>
  <si>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</si>
  <si>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</si>
  <si>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</si>
  <si>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</si>
  <si>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</si>
  <si>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</si>
  <si>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</si>
  <si>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</si>
  <si>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</si>
  <si>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</si>
  <si>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</si>
  <si>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</si>
  <si>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</si>
  <si>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</si>
  <si>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</si>
  <si>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</si>
  <si>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</si>
  <si>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</si>
  <si>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</si>
  <si>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</si>
  <si>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</si>
  <si>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</si>
  <si>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</si>
  <si>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</si>
  <si>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</si>
  <si>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</si>
  <si>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</si>
  <si>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</si>
  <si>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</si>
  <si>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</si>
  <si>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</si>
  <si>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</si>
  <si>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</si>
  <si>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</si>
  <si>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</si>
  <si>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</si>
  <si>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</si>
  <si>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</si>
  <si>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</si>
  <si>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</si>
  <si>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</si>
  <si>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</si>
  <si>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</si>
  <si>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</si>
  <si>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</si>
  <si>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</si>
  <si>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</si>
  <si>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</si>
  <si>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</si>
  <si>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</si>
  <si>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</si>
  <si>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</si>
  <si>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</si>
  <si>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</si>
  <si>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</si>
  <si>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</si>
  <si>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</si>
  <si>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</si>
  <si>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</si>
  <si>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</si>
  <si>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</si>
  <si>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</si>
  <si>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</si>
  <si>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</si>
  <si>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</si>
  <si>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</si>
  <si>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</si>
  <si>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</si>
  <si>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</si>
  <si>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</si>
  <si>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</si>
  <si>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</si>
  <si>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</si>
  <si>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</si>
  <si>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</si>
  <si>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</si>
  <si>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</si>
  <si>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</si>
  <si>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</si>
  <si>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</si>
  <si>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</si>
  <si>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</si>
  <si>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</si>
  <si>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</si>
  <si>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</si>
  <si>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</si>
  <si>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</si>
  <si>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</si>
  <si>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</si>
  <si>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</si>
  <si>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</si>
  <si>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</si>
  <si>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</si>
  <si>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</si>
  <si>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</si>
  <si>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</si>
  <si>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</si>
  <si>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</si>
  <si>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</si>
  <si>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</si>
  <si>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</si>
  <si>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</si>
  <si>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</si>
  <si>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</si>
  <si>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</si>
  <si>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</si>
  <si>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</si>
  <si>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</si>
  <si>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</si>
  <si>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</si>
  <si>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</si>
  <si>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</si>
  <si>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</si>
  <si>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</si>
  <si>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</si>
  <si>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</si>
  <si>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</si>
  <si>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</si>
  <si>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</si>
  <si>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</si>
  <si>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</si>
  <si>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</si>
  <si>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</si>
  <si>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</si>
  <si>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</si>
  <si>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</si>
  <si>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</si>
  <si>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</si>
  <si>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</si>
  <si>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</si>
  <si>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</si>
  <si>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</si>
  <si>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</si>
  <si>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</si>
  <si>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</si>
  <si>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</si>
  <si>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</si>
  <si>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</si>
  <si>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</si>
  <si>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</si>
  <si>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</si>
  <si>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</si>
  <si>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</si>
  <si>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</si>
  <si>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</si>
  <si>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</si>
  <si>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</si>
  <si>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</si>
  <si>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</si>
  <si>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</si>
  <si>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</si>
  <si>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</si>
  <si>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</si>
  <si>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</si>
  <si>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</si>
  <si>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</si>
  <si>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</si>
  <si>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</si>
  <si>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</si>
  <si>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</si>
  <si>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</si>
  <si>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</si>
  <si>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</si>
  <si>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</si>
  <si>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</si>
  <si>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</si>
  <si>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</si>
  <si>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</si>
  <si>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</si>
  <si>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</si>
  <si>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</si>
  <si>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</si>
  <si>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</si>
  <si>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</si>
  <si>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</si>
  <si>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</si>
  <si>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</si>
  <si>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</si>
  <si>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</si>
  <si>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</si>
  <si>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</si>
  <si>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</si>
  <si>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</si>
  <si>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</si>
  <si>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</si>
  <si>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</si>
  <si>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</si>
  <si>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</si>
  <si>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</si>
  <si>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</si>
  <si>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</si>
  <si>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</si>
  <si>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</si>
  <si>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</si>
  <si>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</si>
  <si>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</si>
  <si>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</si>
  <si>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</si>
  <si>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</si>
  <si>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</si>
  <si>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</si>
  <si>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</si>
  <si>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</si>
  <si>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</si>
  <si>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</si>
  <si>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</si>
  <si>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</si>
  <si>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</si>
  <si>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</si>
  <si>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</si>
  <si>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</si>
  <si>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</si>
  <si>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</si>
  <si>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</si>
  <si>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</si>
  <si>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</si>
  <si>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</si>
  <si>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</si>
  <si>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</si>
  <si>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</si>
  <si>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</si>
  <si>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</si>
  <si>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</si>
  <si>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</si>
  <si>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</si>
  <si>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</si>
  <si>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</si>
  <si>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</si>
  <si>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</si>
  <si>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</si>
  <si>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</si>
  <si>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</si>
  <si>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</si>
  <si>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</si>
  <si>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</si>
  <si>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</si>
  <si>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</si>
  <si>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</si>
  <si>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</si>
  <si>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</si>
  <si>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</si>
  <si>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</si>
  <si>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</si>
  <si>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</si>
  <si>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</si>
  <si>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</si>
  <si>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</si>
  <si>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</si>
  <si>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</si>
  <si>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</si>
  <si>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</si>
  <si>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</si>
  <si>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</si>
  <si>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</si>
  <si>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</si>
  <si>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</si>
  <si>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</si>
  <si>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</si>
  <si>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</si>
  <si>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</si>
  <si>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</si>
  <si>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</si>
  <si>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</si>
  <si>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</si>
  <si>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</si>
  <si>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</si>
  <si>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</si>
  <si>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</si>
  <si>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</si>
  <si>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</si>
  <si>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</si>
  <si>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</si>
  <si>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</si>
  <si>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</si>
  <si>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</si>
  <si>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</si>
  <si>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</si>
  <si>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</si>
  <si>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</si>
  <si>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</si>
  <si>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</si>
  <si>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</si>
  <si>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</si>
  <si>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</si>
  <si>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</si>
  <si>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</si>
  <si>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</si>
  <si>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</si>
  <si>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</si>
  <si>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</si>
  <si>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</si>
  <si>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</si>
  <si>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</si>
  <si>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</si>
  <si>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</si>
  <si>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</si>
  <si>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</si>
  <si>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</si>
  <si>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</si>
  <si>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</si>
  <si>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</si>
  <si>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</si>
  <si>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</si>
  <si>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</si>
  <si>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</si>
  <si>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</si>
  <si>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</si>
  <si>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</si>
  <si>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</si>
  <si>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</si>
  <si>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</si>
  <si>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</si>
  <si>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</si>
  <si>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</si>
  <si>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</si>
  <si>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</si>
  <si>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</si>
  <si>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</si>
  <si>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</si>
  <si>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</si>
  <si>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</si>
  <si>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</si>
  <si>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</si>
  <si>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</si>
  <si>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</si>
  <si>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</si>
  <si>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</si>
  <si>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</si>
  <si>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</si>
  <si>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</si>
  <si>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</si>
  <si>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</si>
  <si>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</si>
  <si>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</si>
  <si>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</si>
  <si>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</si>
  <si>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</si>
  <si>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</si>
  <si>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</si>
  <si>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</si>
  <si>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</si>
  <si>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</si>
  <si>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</si>
  <si>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</si>
  <si>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</si>
  <si>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</si>
  <si>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</si>
  <si>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</si>
  <si>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</si>
  <si>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</si>
  <si>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</si>
  <si>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</si>
  <si>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</si>
  <si>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</si>
  <si>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</si>
  <si>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</si>
  <si>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</si>
  <si>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</si>
  <si>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</si>
  <si>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</si>
  <si>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</si>
  <si>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</si>
  <si>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</si>
  <si>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</si>
  <si>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</si>
  <si>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</si>
  <si>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</si>
  <si>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</si>
  <si>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</si>
  <si>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</si>
  <si>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</si>
  <si>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</si>
  <si>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</si>
  <si>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</si>
  <si>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</si>
  <si>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</si>
  <si>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</si>
  <si>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</si>
  <si>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</si>
  <si>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</si>
  <si>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</si>
  <si>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</si>
  <si>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</si>
  <si>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</si>
  <si>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</si>
  <si>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</si>
  <si>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</si>
  <si>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</si>
  <si>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</si>
  <si>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</si>
  <si>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</si>
  <si>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</si>
  <si>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</si>
  <si>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</si>
  <si>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</si>
  <si>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</si>
  <si>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</si>
  <si>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</si>
  <si>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</si>
  <si>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</si>
  <si>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</si>
  <si>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</si>
  <si>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</si>
  <si>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</si>
  <si>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</si>
  <si>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</si>
  <si>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</si>
  <si>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</si>
  <si>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</si>
  <si>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</si>
  <si>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</si>
  <si>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</si>
  <si>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</si>
  <si>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</si>
  <si>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</si>
  <si>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</si>
  <si>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</si>
  <si>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</si>
  <si>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</si>
  <si>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</si>
  <si>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</si>
  <si>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</si>
  <si>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</si>
  <si>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</si>
  <si>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</si>
  <si>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</si>
  <si>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</si>
  <si>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</si>
  <si>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</si>
  <si>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</si>
  <si>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</si>
  <si>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</si>
  <si>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</si>
  <si>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</si>
  <si>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</si>
  <si>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</si>
  <si>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</si>
  <si>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</si>
  <si>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</si>
  <si>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</si>
  <si>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</si>
  <si>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</si>
  <si>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</si>
  <si>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</si>
  <si>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</si>
  <si>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</si>
  <si>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</si>
  <si>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</si>
  <si>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</si>
  <si>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</si>
  <si>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</si>
  <si>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</si>
  <si>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</si>
  <si>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</si>
  <si>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</si>
  <si>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</si>
  <si>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</si>
  <si>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</si>
  <si>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</si>
  <si>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</si>
  <si>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</si>
  <si>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</si>
  <si>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</si>
  <si>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</si>
  <si>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</si>
  <si>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</si>
  <si>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</si>
  <si>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</si>
  <si>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</si>
  <si>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</si>
  <si>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</si>
  <si>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</si>
  <si>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</si>
  <si>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</si>
  <si>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</si>
  <si>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</si>
  <si>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</si>
  <si>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</si>
  <si>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</si>
  <si>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</si>
  <si>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</si>
  <si>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</si>
  <si>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</si>
  <si>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</si>
  <si>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</si>
  <si>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</si>
  <si>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</si>
  <si>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</si>
  <si>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</si>
  <si>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</si>
  <si>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</si>
  <si>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</si>
  <si>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</si>
  <si>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</si>
  <si>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</si>
  <si>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</si>
  <si>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</si>
  <si>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</si>
  <si>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</si>
  <si>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</si>
  <si>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</si>
  <si>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</si>
  <si>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</si>
  <si>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</si>
  <si>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</si>
  <si>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</si>
  <si>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</si>
  <si>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</si>
  <si>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</si>
  <si>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</si>
  <si>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</si>
  <si>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</si>
  <si>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</si>
  <si>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</si>
  <si>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</si>
  <si>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</si>
  <si>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</si>
  <si>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</si>
  <si>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</si>
  <si>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</si>
  <si>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</si>
  <si>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</si>
  <si>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</si>
  <si>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</si>
  <si>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</si>
  <si>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</si>
  <si>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</si>
  <si>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</si>
  <si>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</si>
  <si>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</si>
  <si>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</si>
  <si>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</si>
  <si>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</si>
  <si>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</si>
  <si>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</si>
  <si>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</si>
  <si>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</si>
  <si>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</si>
  <si>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</si>
  <si>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</si>
  <si>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</si>
  <si>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</si>
  <si>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</si>
  <si>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</si>
  <si>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</si>
  <si>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</si>
  <si>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</si>
  <si>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</si>
  <si>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</si>
  <si>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</si>
  <si>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</si>
  <si>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</si>
  <si>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</si>
  <si>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</si>
  <si>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</si>
  <si>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</si>
  <si>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</si>
  <si>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</si>
  <si>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</si>
  <si>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</si>
  <si>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</si>
  <si>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</si>
  <si>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</si>
  <si>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</si>
  <si>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</si>
  <si>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</si>
  <si>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</si>
  <si>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</si>
  <si>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</si>
  <si>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</si>
  <si>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</si>
  <si>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</si>
  <si>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</si>
  <si>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</si>
  <si>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</si>
  <si>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</si>
  <si>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</si>
  <si>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</si>
  <si>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</si>
  <si>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</si>
  <si>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</si>
  <si>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</si>
  <si>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</si>
  <si>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</si>
  <si>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</si>
  <si>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</si>
  <si>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</si>
  <si>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</si>
  <si>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</si>
  <si>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</si>
  <si>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</si>
  <si>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</si>
  <si>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</si>
  <si>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</si>
  <si>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</si>
  <si>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</si>
  <si>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</si>
  <si>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</si>
  <si>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</si>
  <si>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</si>
  <si>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</si>
  <si>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</si>
  <si>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</si>
  <si>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</si>
  <si>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</si>
  <si>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</si>
  <si>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</si>
  <si>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</si>
  <si>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</si>
  <si>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</si>
  <si>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</si>
  <si>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</si>
  <si>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</si>
  <si>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</si>
  <si>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</si>
  <si>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</si>
  <si>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</si>
  <si>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</si>
  <si>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</si>
  <si>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</si>
  <si>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</si>
  <si>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</si>
  <si>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</si>
  <si>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</si>
  <si>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</si>
  <si>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</si>
  <si>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</si>
  <si>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</si>
  <si>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</si>
  <si>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</si>
  <si>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</si>
  <si>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</si>
  <si>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</si>
  <si>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</si>
  <si>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</si>
  <si>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</si>
  <si>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</si>
  <si>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</si>
  <si>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</si>
  <si>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</si>
  <si>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</si>
  <si>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</si>
  <si>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</si>
  <si>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</si>
  <si>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</si>
  <si>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</si>
  <si>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</si>
  <si>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</si>
  <si>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</si>
  <si>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</si>
  <si>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</si>
  <si>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</si>
  <si>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</si>
  <si>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</si>
  <si>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</si>
  <si>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</si>
  <si>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</si>
  <si>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</si>
  <si>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</si>
  <si>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</si>
  <si>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</si>
  <si>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</si>
  <si>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</si>
  <si>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</si>
  <si>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</si>
  <si>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</si>
  <si>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</si>
  <si>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</si>
  <si>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</si>
  <si>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</si>
  <si>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</si>
  <si>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</si>
  <si>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</si>
  <si>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</si>
  <si>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</si>
  <si>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</si>
  <si>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</si>
  <si>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</si>
  <si>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</si>
  <si>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</si>
  <si>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</si>
  <si>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</si>
  <si>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</si>
  <si>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</si>
  <si>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</si>
  <si>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</si>
  <si>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</si>
  <si>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</si>
  <si>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</si>
  <si>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</si>
  <si>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</si>
  <si>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</si>
  <si>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</si>
  <si>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</si>
  <si>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</si>
  <si>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</si>
  <si>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</si>
  <si>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</si>
  <si>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</si>
  <si>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</si>
  <si>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</si>
  <si>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</si>
  <si>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</si>
  <si>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</si>
  <si>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</si>
  <si>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</si>
  <si>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</si>
  <si>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</si>
  <si>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</si>
  <si>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</si>
  <si>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</si>
  <si>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</si>
  <si>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</si>
  <si>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</si>
  <si>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</si>
  <si>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</si>
  <si>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</si>
  <si>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</si>
  <si>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</si>
  <si>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</si>
  <si>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</si>
  <si>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</si>
  <si>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</si>
  <si>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</si>
  <si>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</si>
  <si>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</si>
  <si>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</si>
  <si>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</si>
  <si>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</si>
  <si>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</si>
  <si>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</si>
  <si>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</si>
  <si>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</si>
  <si>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</si>
  <si>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</si>
  <si>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</si>
  <si>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</si>
  <si>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</si>
  <si>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</si>
  <si>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</si>
  <si>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</si>
  <si>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</si>
  <si>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</si>
  <si>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</si>
  <si>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</si>
  <si>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</si>
  <si>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</si>
  <si>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</si>
  <si>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</si>
  <si>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</si>
  <si>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</si>
  <si>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</si>
  <si>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</si>
  <si>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</si>
  <si>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</si>
  <si>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</si>
  <si>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</si>
  <si>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</si>
  <si>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</si>
  <si>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</si>
  <si>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</si>
  <si>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</si>
  <si>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</si>
  <si>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</si>
  <si>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</si>
  <si>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</si>
  <si>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</si>
  <si>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</si>
  <si>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</si>
  <si>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</si>
  <si>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</si>
  <si>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</si>
  <si>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</si>
  <si>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</si>
  <si>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</si>
  <si>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</si>
  <si>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</si>
  <si>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</si>
  <si>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</si>
  <si>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</si>
  <si>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</si>
  <si>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</si>
  <si>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</si>
  <si>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</si>
  <si>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</si>
  <si>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</si>
  <si>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</si>
  <si>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</si>
  <si>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</si>
  <si>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</si>
  <si>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</si>
  <si>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</si>
  <si>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</si>
  <si>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</si>
  <si>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</si>
  <si>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</si>
  <si>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</si>
  <si>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</si>
  <si>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</si>
  <si>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</si>
  <si>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</si>
  <si>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</si>
  <si>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</si>
  <si>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</si>
  <si>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</si>
  <si>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</si>
  <si>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</si>
  <si>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</si>
  <si>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</si>
  <si>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</si>
  <si>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</si>
  <si>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</si>
  <si>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</si>
  <si>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</si>
  <si>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</si>
  <si>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</si>
  <si>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</si>
  <si>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</si>
  <si>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</si>
  <si>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</si>
  <si>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</si>
  <si>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</si>
  <si>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</si>
  <si>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</si>
  <si>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</si>
  <si>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</si>
  <si>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</si>
  <si>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</si>
  <si>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</si>
  <si>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</si>
  <si>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</si>
  <si>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</si>
  <si>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</si>
  <si>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</si>
  <si>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</si>
  <si>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</si>
  <si>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</si>
  <si>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</si>
  <si>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</si>
  <si>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</si>
  <si>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</si>
  <si>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</si>
  <si>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</si>
  <si>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</si>
  <si>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</si>
  <si>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</si>
  <si>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</si>
  <si>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</si>
  <si>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</si>
  <si>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</si>
  <si>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</si>
  <si>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</si>
  <si>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</si>
  <si>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</si>
  <si>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</si>
  <si>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</si>
  <si>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</si>
  <si>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</si>
  <si>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</si>
  <si>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</si>
  <si>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</si>
  <si>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</si>
  <si>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</si>
  <si>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</si>
  <si>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</si>
  <si>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</si>
  <si>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</si>
  <si>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</si>
  <si>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</si>
  <si>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</si>
  <si>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</si>
  <si>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</si>
  <si>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</si>
  <si>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</si>
  <si>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</si>
  <si>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</si>
  <si>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</si>
  <si>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</si>
  <si>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</si>
  <si>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</si>
  <si>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</si>
  <si>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</si>
  <si>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</si>
  <si>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</si>
  <si>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</si>
  <si>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</si>
  <si>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</si>
  <si>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</si>
  <si>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</si>
  <si>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</si>
  <si>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</si>
  <si>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</si>
  <si>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</si>
  <si>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</si>
  <si>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</si>
  <si>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</si>
  <si>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</si>
  <si>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</si>
  <si>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</si>
  <si>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</si>
  <si>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</si>
  <si>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</si>
  <si>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</si>
  <si>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</si>
  <si>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</si>
  <si>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</si>
  <si>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</si>
  <si>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</si>
  <si>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</si>
  <si>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</si>
  <si>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</si>
  <si>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</si>
  <si>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</si>
  <si>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</si>
  <si>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</si>
  <si>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</si>
  <si>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</si>
  <si>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</si>
  <si>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</si>
  <si>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</si>
  <si>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</si>
  <si>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</si>
  <si>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</si>
  <si>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</si>
  <si>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</si>
  <si>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</si>
  <si>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</si>
  <si>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</si>
  <si>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</si>
  <si>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</si>
  <si>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</si>
  <si>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</si>
  <si>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</si>
  <si>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</si>
  <si>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</si>
  <si>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</si>
  <si>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</si>
  <si>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</si>
  <si>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</si>
  <si>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</si>
  <si>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</si>
  <si>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</si>
  <si>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</si>
  <si>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</si>
  <si>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</si>
  <si>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</si>
  <si>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</si>
  <si>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</si>
  <si>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</si>
  <si>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</si>
  <si>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</si>
  <si>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</si>
  <si>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</si>
  <si>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</si>
  <si>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</si>
  <si>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</si>
  <si>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</si>
  <si>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</si>
  <si>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</si>
  <si>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</si>
  <si>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</si>
  <si>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</si>
  <si>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</si>
  <si>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</si>
  <si>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</si>
  <si>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</si>
  <si>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</si>
  <si>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</si>
  <si>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</si>
  <si>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</si>
  <si>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</si>
  <si>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</si>
  <si>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</si>
  <si>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</si>
  <si>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</si>
  <si>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</si>
  <si>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</si>
  <si>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</si>
  <si>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</si>
  <si>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</si>
  <si>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</si>
  <si>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</si>
  <si>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</si>
  <si>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</si>
  <si>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</si>
  <si>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</si>
  <si>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</si>
  <si>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</si>
  <si>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</si>
  <si>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</si>
  <si>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</si>
  <si>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</si>
  <si>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</si>
  <si>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</si>
  <si>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</si>
  <si>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</si>
  <si>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</si>
  <si>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</si>
  <si>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</si>
  <si>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</si>
  <si>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</si>
  <si>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</si>
  <si>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</si>
  <si>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</si>
  <si>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</si>
  <si>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</si>
  <si>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</si>
  <si>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</si>
  <si>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</si>
  <si>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</si>
  <si>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</si>
  <si>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</si>
  <si>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</si>
  <si>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</si>
  <si>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</si>
  <si>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</si>
  <si>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</si>
  <si>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</si>
  <si>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</si>
  <si>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</si>
  <si>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</si>
  <si>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</si>
  <si>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</si>
  <si>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</si>
  <si>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</si>
  <si>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</si>
  <si>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</si>
  <si>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</si>
  <si>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</si>
  <si>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</si>
  <si>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</si>
  <si>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</si>
  <si>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</si>
  <si>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</si>
  <si>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</si>
  <si>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</si>
  <si>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</si>
  <si>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</si>
  <si>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</si>
  <si>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</si>
  <si>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</si>
  <si>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</si>
  <si>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</si>
  <si>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</si>
  <si>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</si>
  <si>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</si>
  <si>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</si>
  <si>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</si>
  <si>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</si>
  <si>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</si>
  <si>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</si>
  <si>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</si>
  <si>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</si>
  <si>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</si>
  <si>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</si>
  <si>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</si>
  <si>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</si>
  <si>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</si>
  <si>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</si>
  <si>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</si>
  <si>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</si>
  <si>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</si>
  <si>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</si>
  <si>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</si>
  <si>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</si>
  <si>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</si>
  <si>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</si>
  <si>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</si>
  <si>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</si>
  <si>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</si>
  <si>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</si>
  <si>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</si>
  <si>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</si>
  <si>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</si>
  <si>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</si>
  <si>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</si>
  <si>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</si>
  <si>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</si>
  <si>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</si>
  <si>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</si>
  <si>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</si>
  <si>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</si>
  <si>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</si>
  <si>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</si>
  <si>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</si>
  <si>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</si>
  <si>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</si>
  <si>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</si>
  <si>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</si>
  <si>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</si>
  <si>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</si>
  <si>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</si>
  <si>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</si>
  <si>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</si>
  <si>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</si>
  <si>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</si>
  <si>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</si>
  <si>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</si>
  <si>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</si>
  <si>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</si>
  <si>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</si>
  <si>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</si>
  <si>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</si>
  <si>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</si>
  <si>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</si>
  <si>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</si>
  <si>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</si>
  <si>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</si>
  <si>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</si>
  <si>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</si>
  <si>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</si>
  <si>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</si>
  <si>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</si>
  <si>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</si>
  <si>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</si>
  <si>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</si>
  <si>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</si>
  <si>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</si>
  <si>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</si>
  <si>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</si>
  <si>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</si>
  <si>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</si>
  <si>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</si>
  <si>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</si>
  <si>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</si>
  <si>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</si>
  <si>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</si>
  <si>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</si>
  <si>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</si>
  <si>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</si>
  <si>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</si>
  <si>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</si>
  <si>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</si>
  <si>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</si>
  <si>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</si>
  <si>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</si>
  <si>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</si>
  <si>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</si>
  <si>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</si>
  <si>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</si>
  <si>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</si>
  <si>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</si>
  <si>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</si>
  <si>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</si>
  <si>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</si>
  <si>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</si>
  <si>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</si>
  <si>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</si>
  <si>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</si>
  <si>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</si>
  <si>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</si>
  <si>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</si>
  <si>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</si>
  <si>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</si>
  <si>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</si>
  <si>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</si>
  <si>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</si>
  <si>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</si>
  <si>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</si>
  <si>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</si>
  <si>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</si>
  <si>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</si>
  <si>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</si>
  <si>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</si>
  <si>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</si>
  <si>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</si>
  <si>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</si>
  <si>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</si>
  <si>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</si>
  <si>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</si>
  <si>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</si>
  <si>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</si>
  <si>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</si>
  <si>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</si>
  <si>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</si>
  <si>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</si>
  <si>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</si>
  <si>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</si>
  <si>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</si>
  <si>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</si>
  <si>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</si>
  <si>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</si>
  <si>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</si>
  <si>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</si>
  <si>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</si>
  <si>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</si>
  <si>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</si>
  <si>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</si>
  <si>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</si>
  <si>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</si>
  <si>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</si>
  <si>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</si>
  <si>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</si>
  <si>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</si>
  <si>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</si>
  <si>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</si>
  <si>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</si>
  <si>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</si>
  <si>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</si>
  <si>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</si>
  <si>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</si>
  <si>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</si>
  <si>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</si>
  <si>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</si>
  <si>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</si>
  <si>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</si>
  <si>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</si>
  <si>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</si>
  <si>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</si>
  <si>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</si>
  <si>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</si>
  <si>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</si>
  <si>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</si>
  <si>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</si>
  <si>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</si>
  <si>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</si>
  <si>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</si>
  <si>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</si>
  <si>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</si>
  <si>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</si>
  <si>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</si>
  <si>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</si>
  <si>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</si>
  <si>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</si>
  <si>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</si>
  <si>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</si>
  <si>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</si>
  <si>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</si>
  <si>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</si>
  <si>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</si>
  <si>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</si>
  <si>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</si>
  <si>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</si>
  <si>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</si>
  <si>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</si>
  <si>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</si>
  <si>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</si>
  <si>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</si>
  <si>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</si>
  <si>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</si>
  <si>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</si>
  <si>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</si>
  <si>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</si>
  <si>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</si>
  <si>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</si>
  <si>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</si>
  <si>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</si>
  <si>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</si>
  <si>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</si>
  <si>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</si>
  <si>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</si>
  <si>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</si>
  <si>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</si>
  <si>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</si>
  <si>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</si>
  <si>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</si>
  <si>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</si>
  <si>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</si>
  <si>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</si>
  <si>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</si>
  <si>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</si>
  <si>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</si>
  <si>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</si>
  <si>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</si>
  <si>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</si>
  <si>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</si>
  <si>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</si>
  <si>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</si>
  <si>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</si>
  <si>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</si>
  <si>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</si>
  <si>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</si>
  <si>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</si>
  <si>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</si>
  <si>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</si>
  <si>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</si>
  <si>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</si>
  <si>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</si>
  <si>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</si>
  <si>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</si>
  <si>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</si>
  <si>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</si>
  <si>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</si>
  <si>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</si>
  <si>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</si>
  <si>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</si>
  <si>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</si>
  <si>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</si>
  <si>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</si>
  <si>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</si>
  <si>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</si>
  <si>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</si>
  <si>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</si>
  <si>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</si>
  <si>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</si>
  <si>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</si>
  <si>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</si>
  <si>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</si>
  <si>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</si>
  <si>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</si>
  <si>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</si>
  <si>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</si>
  <si>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</si>
  <si>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</si>
  <si>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</si>
  <si>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</si>
  <si>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</si>
  <si>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</si>
  <si>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</si>
  <si>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</si>
  <si>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</si>
  <si>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</si>
  <si>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</si>
  <si>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</si>
  <si>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</si>
  <si>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</si>
  <si>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</si>
  <si>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</si>
  <si>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</si>
  <si>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</si>
  <si>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</si>
  <si>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</si>
  <si>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</si>
  <si>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</si>
  <si>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</si>
  <si>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</si>
  <si>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</si>
  <si>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</si>
  <si>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</si>
  <si>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</si>
  <si>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</si>
  <si>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</si>
  <si>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</si>
  <si>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</si>
  <si>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</si>
  <si>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</si>
  <si>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</si>
  <si>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</si>
  <si>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</si>
  <si>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</si>
  <si>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</si>
  <si>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</si>
  <si>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</si>
  <si>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</si>
  <si>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</si>
  <si>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</si>
  <si>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</si>
  <si>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</si>
  <si>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</si>
  <si>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</si>
  <si>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</si>
  <si>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</si>
  <si>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</si>
  <si>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</si>
  <si>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</si>
  <si>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</si>
  <si>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</si>
  <si>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</si>
  <si>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</si>
  <si>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</si>
  <si>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</si>
  <si>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</si>
  <si>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</si>
  <si>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</si>
  <si>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</si>
  <si>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</si>
  <si>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</si>
  <si>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</si>
  <si>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</si>
  <si>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</si>
  <si>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</si>
  <si>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</si>
  <si>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</si>
  <si>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</si>
  <si>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</si>
  <si>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</si>
  <si>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</si>
  <si>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</si>
  <si>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</si>
  <si>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</si>
  <si>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</si>
  <si>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</si>
  <si>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</si>
  <si>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</si>
  <si>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</si>
  <si>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</si>
  <si>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</si>
  <si>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</si>
  <si>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</si>
  <si>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</si>
  <si>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</si>
  <si>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</si>
  <si>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</si>
  <si>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</si>
  <si>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</si>
  <si>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</si>
  <si>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</si>
  <si>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</si>
  <si>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</si>
  <si>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</si>
  <si>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</si>
  <si>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</si>
  <si>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</si>
  <si>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</si>
  <si>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</si>
  <si>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</si>
  <si>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</si>
  <si>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</si>
  <si>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</si>
  <si>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</si>
  <si>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</si>
  <si>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</si>
  <si>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</si>
  <si>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</si>
  <si>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</si>
  <si>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</si>
  <si>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</si>
  <si>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</si>
  <si>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</si>
  <si>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</si>
  <si>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</si>
  <si>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</si>
  <si>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</si>
  <si>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</si>
  <si>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</si>
  <si>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</si>
  <si>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</si>
  <si>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</si>
  <si>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</si>
  <si>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</si>
  <si>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</si>
  <si>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</si>
  <si>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</si>
  <si>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</si>
  <si>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</si>
  <si>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</si>
  <si>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</si>
  <si>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</si>
  <si>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</si>
  <si>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</si>
  <si>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</si>
  <si>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</si>
  <si>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</si>
  <si>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</si>
  <si>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</si>
  <si>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</si>
  <si>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</si>
  <si>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</si>
  <si>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</si>
  <si>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</si>
  <si>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</si>
  <si>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</si>
  <si>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</si>
  <si>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</si>
  <si>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</si>
  <si>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</si>
  <si>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</si>
  <si>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</si>
  <si>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</si>
  <si>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</si>
  <si>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</si>
  <si>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</si>
  <si>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</si>
  <si>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</si>
  <si>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</si>
  <si>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</si>
  <si>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</si>
  <si>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</si>
  <si>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</si>
  <si>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</si>
  <si>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</si>
  <si>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</si>
  <si>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</si>
  <si>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</si>
  <si>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</si>
  <si>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</si>
  <si>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</si>
  <si>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</si>
  <si>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</si>
  <si>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</si>
  <si>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</si>
  <si>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</si>
  <si>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</si>
  <si>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</si>
  <si>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</si>
  <si>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</si>
  <si>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</si>
  <si>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</si>
  <si>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</si>
  <si>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</si>
  <si>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</si>
  <si>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</si>
  <si>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</si>
  <si>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</si>
  <si>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</si>
  <si>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</si>
  <si>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</si>
  <si>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</si>
  <si>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</si>
  <si>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</si>
  <si>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</si>
  <si>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</si>
  <si>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</si>
  <si>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</si>
  <si>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</si>
  <si>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</si>
  <si>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</si>
  <si>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</si>
  <si>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</si>
  <si>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</si>
  <si>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</si>
  <si>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</si>
  <si>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</si>
  <si>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</si>
  <si>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</si>
  <si>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</si>
  <si>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</si>
  <si>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</si>
  <si>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</si>
  <si>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</si>
  <si>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</si>
  <si>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</si>
  <si>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</si>
  <si>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</si>
  <si>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</si>
  <si>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</si>
  <si>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</si>
  <si>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</si>
  <si>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</si>
  <si>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</si>
  <si>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</si>
  <si>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</si>
  <si>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</si>
  <si>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</si>
  <si>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</si>
  <si>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</si>
  <si>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</si>
  <si>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</si>
  <si>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</si>
  <si>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</si>
  <si>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</si>
  <si>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</si>
  <si>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</si>
  <si>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</si>
  <si>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</si>
  <si>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</si>
  <si>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</si>
  <si>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</si>
  <si>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</si>
  <si>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</si>
  <si>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</si>
  <si>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</si>
  <si>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</si>
  <si>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</si>
  <si>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</si>
  <si>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</si>
  <si>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</si>
  <si>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</si>
  <si>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</si>
  <si>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</si>
  <si>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</si>
  <si>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</si>
  <si>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</si>
  <si>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</si>
  <si>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</si>
  <si>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</si>
  <si>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</si>
  <si>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</si>
  <si>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</si>
  <si>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</si>
  <si>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</si>
  <si>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</si>
  <si>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</si>
  <si>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</si>
  <si>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</si>
  <si>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</si>
  <si>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</si>
  <si>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</si>
  <si>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</si>
  <si>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</si>
  <si>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</si>
  <si>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</si>
  <si>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</si>
  <si>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</si>
  <si>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</si>
  <si>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</si>
  <si>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</si>
  <si>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</si>
  <si>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</si>
  <si>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</si>
  <si>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</si>
  <si>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</si>
  <si>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</si>
  <si>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</si>
  <si>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</si>
  <si>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</si>
  <si>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</si>
  <si>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</si>
  <si>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</si>
  <si>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</si>
  <si>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</si>
  <si>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</si>
  <si>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</si>
  <si>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</si>
  <si>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</si>
  <si>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</si>
  <si>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</si>
  <si>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</si>
  <si>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</si>
  <si>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</si>
  <si>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</si>
  <si>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</si>
  <si>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</si>
  <si>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</si>
  <si>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</si>
  <si>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</si>
  <si>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</si>
  <si>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</si>
  <si>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</si>
  <si>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</si>
  <si>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</si>
  <si>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</si>
  <si>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</si>
  <si>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</si>
  <si>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</si>
  <si>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</si>
  <si>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</si>
  <si>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</si>
  <si>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</si>
  <si>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</si>
  <si>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</si>
  <si>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</si>
  <si>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</si>
  <si>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</si>
  <si>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</si>
  <si>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</si>
  <si>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</si>
  <si>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</si>
  <si>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</si>
  <si>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</si>
  <si>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</si>
  <si>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</si>
  <si>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</si>
  <si>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</si>
  <si>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</si>
  <si>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</si>
  <si>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</si>
  <si>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</si>
  <si>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</si>
  <si>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</si>
  <si>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</si>
  <si>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</si>
  <si>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</si>
  <si>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</si>
  <si>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</si>
  <si>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</si>
  <si>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</si>
  <si>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</si>
  <si>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</si>
  <si>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</si>
  <si>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</si>
  <si>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</si>
  <si>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</si>
  <si>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</si>
  <si>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</si>
  <si>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</si>
  <si>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</si>
  <si>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</si>
  <si>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</si>
  <si>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</si>
  <si>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</si>
  <si>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</si>
  <si>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</si>
  <si>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</si>
  <si>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</si>
  <si>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</si>
  <si>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</si>
  <si>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</si>
  <si>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</si>
  <si>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</si>
  <si>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</si>
  <si>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</si>
  <si>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</si>
  <si>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</si>
  <si>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</si>
  <si>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</si>
  <si>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</si>
  <si>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</si>
  <si>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</si>
  <si>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</si>
  <si>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</si>
  <si>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</si>
  <si>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</si>
  <si>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</si>
  <si>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</si>
  <si>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</si>
  <si>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</si>
  <si>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</si>
  <si>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</si>
  <si>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</si>
  <si>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</si>
  <si>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</si>
  <si>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</si>
  <si>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</si>
  <si>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</si>
  <si>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</si>
  <si>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</si>
  <si>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</si>
  <si>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</si>
  <si>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</si>
  <si>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</si>
  <si>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</si>
  <si>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</si>
  <si>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</si>
  <si>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</si>
  <si>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</si>
  <si>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</si>
  <si>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</si>
  <si>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</si>
  <si>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</si>
  <si>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</si>
  <si>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</si>
  <si>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</si>
  <si>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</si>
  <si>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</si>
  <si>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</si>
  <si>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</si>
  <si>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</si>
  <si>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</si>
  <si>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</si>
  <si>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</si>
  <si>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</si>
  <si>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</si>
  <si>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</si>
  <si>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</si>
  <si>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</si>
  <si>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</si>
  <si>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</si>
  <si>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</si>
  <si>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</si>
  <si>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</si>
  <si>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</si>
  <si>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</si>
  <si>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</si>
  <si>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</si>
  <si>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</si>
  <si>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</si>
  <si>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</si>
  <si>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</si>
  <si>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</si>
  <si>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</si>
  <si>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</si>
  <si>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</si>
  <si>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</si>
  <si>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</si>
  <si>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</si>
  <si>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</si>
  <si>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</si>
  <si>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</si>
  <si>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</si>
  <si>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</si>
  <si>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</si>
  <si>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</si>
  <si>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</si>
  <si>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</si>
  <si>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</si>
  <si>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</si>
  <si>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</si>
  <si>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</si>
  <si>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</si>
  <si>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</si>
  <si>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</si>
  <si>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</si>
  <si>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</si>
  <si>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</si>
  <si>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</si>
  <si>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</si>
  <si>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</si>
  <si>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</si>
  <si>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</si>
  <si>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</si>
  <si>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</si>
  <si>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</si>
  <si>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</si>
  <si>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</si>
  <si>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</si>
  <si>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</si>
  <si>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</si>
  <si>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</si>
  <si>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</si>
  <si>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</si>
  <si>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</si>
  <si>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</si>
  <si>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</si>
  <si>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</si>
  <si>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</si>
  <si>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</si>
  <si>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</si>
  <si>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</si>
  <si>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</si>
  <si>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</si>
  <si>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</si>
  <si>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</si>
  <si>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</si>
  <si>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</si>
  <si>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</si>
  <si>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</si>
  <si>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</si>
  <si>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</si>
  <si>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</si>
  <si>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</si>
  <si>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</si>
  <si>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</si>
  <si>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</si>
  <si>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</si>
  <si>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</si>
  <si>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</si>
  <si>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</si>
  <si>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</si>
  <si>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</si>
  <si>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</si>
  <si>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</si>
  <si>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</si>
  <si>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</si>
  <si>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</si>
  <si>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</si>
  <si>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</si>
  <si>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</si>
  <si>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</si>
  <si>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</si>
  <si>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</si>
  <si>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</si>
  <si>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</si>
  <si>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</si>
  <si>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</si>
  <si>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</si>
  <si>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</si>
  <si>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</si>
  <si>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</si>
  <si>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</si>
  <si>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</si>
  <si>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</si>
  <si>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</si>
  <si>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</si>
  <si>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</si>
  <si>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</si>
  <si>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</si>
  <si>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</si>
  <si>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</si>
  <si>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</si>
  <si>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</si>
  <si>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</si>
  <si>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</si>
  <si>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</si>
  <si>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</si>
  <si>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</si>
  <si>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</si>
  <si>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</si>
  <si>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</si>
  <si>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</si>
  <si>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</si>
  <si>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</si>
  <si>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</si>
  <si>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</si>
  <si>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</si>
  <si>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</si>
  <si>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</si>
  <si>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</si>
  <si>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</si>
  <si>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</si>
  <si>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</si>
  <si>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</si>
  <si>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</si>
  <si>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</si>
  <si>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</si>
  <si>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</si>
  <si>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</si>
  <si>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</si>
  <si>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</si>
  <si>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</si>
  <si>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</si>
  <si>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</si>
  <si>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</si>
  <si>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</si>
  <si>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</si>
  <si>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</si>
  <si>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</si>
  <si>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</si>
  <si>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</si>
  <si>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</si>
  <si>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</si>
  <si>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</si>
  <si>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</si>
  <si>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</si>
  <si>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</si>
  <si>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</si>
  <si>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</si>
  <si>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</si>
  <si>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</si>
  <si>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</si>
  <si>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</si>
  <si>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</si>
  <si>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</si>
  <si>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</si>
  <si>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</si>
  <si>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</si>
  <si>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</si>
  <si>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</si>
  <si>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</si>
  <si>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</si>
  <si>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</si>
  <si>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</si>
  <si>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</si>
  <si>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</si>
  <si>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</si>
  <si>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</si>
  <si>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</si>
  <si>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</si>
  <si>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</si>
  <si>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</si>
  <si>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</si>
  <si>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</si>
  <si>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</si>
  <si>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</si>
  <si>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</si>
  <si>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</si>
  <si>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</si>
  <si>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</si>
  <si>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</si>
  <si>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</si>
  <si>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</si>
  <si>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</si>
  <si>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</si>
  <si>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</si>
  <si>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</si>
  <si>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</si>
  <si>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</si>
  <si>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</si>
  <si>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</si>
  <si>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</si>
  <si>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</si>
  <si>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</si>
  <si>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</si>
  <si>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</si>
  <si>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</si>
  <si>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</si>
  <si>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</si>
  <si>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</si>
  <si>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</si>
  <si>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</si>
  <si>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</si>
  <si>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</si>
  <si>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</si>
  <si>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</si>
  <si>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</si>
  <si>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</si>
  <si>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</si>
  <si>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</si>
  <si>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</si>
  <si>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</si>
  <si>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</si>
  <si>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</si>
  <si>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</si>
  <si>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</si>
  <si>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</si>
  <si>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</si>
  <si>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</si>
  <si>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</si>
  <si>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</si>
  <si>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</si>
  <si>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</si>
  <si>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</si>
  <si>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</si>
  <si>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</si>
  <si>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</si>
  <si>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</si>
  <si>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</si>
  <si>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</si>
  <si>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</si>
  <si>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</si>
  <si>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</si>
  <si>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</si>
  <si>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</si>
  <si>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</si>
  <si>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</si>
  <si>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</si>
  <si>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</si>
  <si>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</si>
  <si>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</si>
  <si>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</si>
  <si>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</si>
  <si>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</si>
  <si>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</si>
  <si>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</si>
  <si>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</si>
  <si>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</si>
  <si>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</si>
  <si>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</si>
  <si>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</si>
  <si>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</si>
  <si>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</si>
  <si>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</si>
  <si>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</si>
  <si>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</si>
  <si>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</si>
  <si>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</si>
  <si>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</si>
  <si>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</si>
  <si>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</si>
  <si>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</si>
  <si>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</si>
  <si>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</si>
  <si>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</si>
  <si>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</si>
  <si>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</si>
  <si>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</si>
  <si>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</si>
  <si>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</si>
  <si>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</si>
  <si>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</si>
  <si>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</si>
  <si>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</si>
  <si>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</si>
  <si>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</si>
  <si>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</si>
  <si>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</si>
  <si>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</si>
  <si>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</si>
  <si>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</si>
  <si>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</si>
  <si>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</si>
  <si>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</si>
  <si>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</si>
  <si>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</si>
  <si>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</si>
  <si>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</si>
  <si>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</si>
  <si>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</si>
  <si>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</si>
  <si>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</si>
  <si>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</si>
  <si>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</si>
  <si>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</si>
  <si>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</si>
  <si>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</si>
  <si>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</si>
  <si>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</si>
  <si>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</si>
  <si>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</si>
  <si>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</si>
  <si>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</si>
  <si>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</si>
  <si>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</si>
  <si>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</si>
  <si>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</si>
  <si>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</si>
  <si>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</si>
  <si>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</si>
  <si>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</si>
  <si>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</si>
  <si>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</si>
  <si>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</si>
  <si>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</si>
  <si>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</si>
  <si>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</si>
  <si>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</si>
  <si>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</si>
  <si>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</si>
  <si>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</si>
  <si>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</si>
  <si>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</si>
  <si>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</si>
  <si>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</si>
  <si>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</si>
  <si>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</si>
  <si>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</si>
  <si>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</si>
  <si>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</si>
  <si>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</si>
  <si>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</si>
  <si>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</si>
  <si>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</si>
  <si>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</si>
  <si>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</si>
  <si>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</si>
  <si>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</si>
  <si>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</si>
  <si>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</si>
  <si>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</si>
  <si>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</si>
  <si>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</si>
  <si>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</si>
  <si>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</si>
  <si>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</si>
  <si>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</si>
  <si>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</si>
  <si>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</si>
  <si>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</si>
  <si>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</si>
  <si>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</si>
  <si>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</si>
  <si>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</si>
  <si>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</si>
  <si>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</si>
  <si>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</si>
  <si>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</si>
  <si>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</si>
  <si>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</si>
  <si>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</si>
  <si>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</si>
  <si>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</si>
  <si>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</si>
  <si>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</si>
  <si>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</si>
  <si>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</si>
  <si>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</si>
  <si>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</si>
  <si>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</si>
  <si>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</si>
  <si>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</si>
  <si>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</si>
  <si>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</si>
  <si>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</si>
  <si>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</si>
  <si>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</si>
  <si>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</si>
  <si>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</si>
  <si>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</si>
  <si>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</si>
  <si>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</si>
  <si>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</si>
  <si>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</si>
  <si>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</si>
  <si>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</si>
  <si>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</si>
  <si>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</si>
  <si>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</si>
  <si>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</si>
  <si>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</si>
  <si>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</si>
  <si>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</si>
  <si>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</si>
  <si>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</si>
  <si>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</si>
  <si>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</si>
  <si>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</si>
  <si>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</si>
  <si>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</si>
  <si>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</si>
  <si>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</si>
  <si>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</si>
  <si>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</si>
  <si>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</si>
  <si>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</si>
  <si>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</si>
  <si>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</si>
  <si>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</si>
  <si>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</si>
  <si>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</si>
  <si>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</si>
  <si>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</si>
  <si>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</si>
  <si>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</si>
  <si>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</si>
  <si>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</si>
  <si>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</si>
  <si>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</si>
  <si>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</si>
  <si>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</si>
  <si>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</si>
  <si>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</si>
  <si>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</si>
  <si>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</si>
  <si>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</si>
  <si>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</si>
  <si>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</si>
  <si>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</si>
  <si>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</si>
  <si>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</si>
  <si>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</si>
  <si>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</si>
  <si>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</si>
  <si>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</si>
  <si>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</si>
  <si>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</si>
  <si>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</si>
  <si>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</si>
  <si>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</si>
  <si>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</si>
  <si>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</si>
  <si>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</si>
  <si>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</si>
  <si>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</si>
  <si>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</si>
  <si>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</si>
  <si>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</si>
  <si>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</si>
  <si>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</si>
  <si>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</si>
  <si>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</si>
  <si>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</si>
  <si>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</si>
  <si>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</si>
  <si>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</si>
  <si>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</si>
  <si>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</si>
  <si>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</si>
  <si>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</si>
  <si>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</si>
  <si>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</si>
  <si>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</si>
  <si>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</si>
  <si>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</si>
  <si>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</si>
  <si>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</si>
  <si>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</si>
  <si>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</si>
  <si>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</si>
  <si>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</si>
  <si>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</si>
  <si>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</si>
  <si>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</si>
  <si>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</si>
  <si>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</si>
  <si>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</si>
  <si>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</si>
  <si>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</si>
  <si>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</si>
  <si>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</si>
  <si>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</si>
  <si>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</si>
  <si>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</si>
  <si>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</si>
  <si>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</si>
  <si>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</si>
  <si>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</si>
  <si>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</si>
  <si>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</si>
  <si>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</si>
  <si>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</si>
  <si>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</si>
  <si>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</si>
  <si>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</si>
  <si>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</si>
  <si>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</si>
  <si>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</si>
  <si>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</si>
  <si>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</si>
  <si>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</si>
  <si>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</si>
  <si>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</si>
  <si>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</si>
  <si>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</si>
  <si>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</si>
  <si>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</si>
  <si>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</si>
  <si>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</si>
  <si>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</si>
  <si>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</si>
  <si>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</si>
  <si>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</si>
  <si>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</si>
  <si>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</si>
  <si>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</si>
  <si>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</si>
  <si>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</si>
  <si>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</si>
  <si>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</si>
  <si>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</si>
  <si>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</si>
  <si>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</si>
  <si>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</si>
  <si>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</si>
  <si>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</si>
  <si>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</si>
  <si>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</si>
  <si>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</si>
  <si>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</si>
  <si>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</si>
  <si>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</si>
  <si>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</si>
  <si>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</si>
  <si>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</si>
  <si>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</si>
  <si>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</si>
  <si>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</si>
  <si>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</si>
  <si>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</si>
  <si>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</si>
  <si>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</si>
  <si>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</si>
  <si>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</si>
  <si>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</si>
  <si>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</si>
  <si>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</si>
  <si>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</si>
  <si>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</si>
  <si>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</si>
  <si>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</si>
  <si>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</si>
  <si>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</si>
  <si>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</si>
  <si>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</si>
  <si>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</si>
  <si>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</si>
  <si>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</si>
  <si>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</si>
  <si>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</si>
  <si>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</si>
  <si>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</si>
  <si>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</si>
  <si>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</si>
  <si>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</si>
  <si>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</si>
  <si>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</si>
  <si>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</si>
  <si>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</si>
  <si>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</si>
  <si>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</si>
  <si>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</si>
  <si>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</si>
  <si>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</si>
  <si>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</si>
  <si>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</si>
  <si>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</si>
  <si>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</si>
  <si>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</si>
  <si>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</si>
  <si>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</si>
  <si>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</si>
  <si>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</si>
  <si>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</si>
  <si>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</si>
  <si>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</si>
  <si>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</si>
  <si>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</si>
  <si>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</si>
  <si>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</si>
  <si>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</si>
  <si>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</si>
  <si>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</si>
  <si>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</si>
  <si>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</si>
  <si>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</si>
  <si>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</si>
  <si>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</si>
  <si>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</si>
  <si>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</si>
  <si>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</si>
  <si>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</si>
  <si>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</si>
  <si>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</si>
  <si>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</si>
  <si>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</si>
  <si>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</si>
  <si>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</si>
  <si>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</si>
  <si>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</si>
  <si>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</si>
  <si>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</si>
  <si>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</si>
  <si>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</si>
  <si>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</si>
  <si>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</si>
  <si>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</si>
  <si>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</si>
  <si>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</si>
  <si>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</si>
  <si>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</si>
  <si>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</si>
  <si>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</si>
  <si>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</si>
  <si>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</si>
  <si>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</si>
  <si>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</si>
  <si>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</si>
  <si>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</si>
  <si>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</si>
  <si>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</si>
  <si>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</si>
  <si>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</si>
  <si>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</si>
  <si>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</si>
  <si>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</si>
  <si>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</si>
  <si>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</si>
  <si>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</si>
  <si>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</si>
  <si>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</si>
  <si>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</si>
  <si>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</si>
  <si>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</si>
  <si>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</si>
  <si>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</si>
  <si>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</si>
  <si>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</si>
  <si>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</si>
  <si>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</si>
  <si>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</si>
  <si>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</si>
  <si>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</si>
  <si>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</si>
  <si>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</si>
  <si>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</si>
  <si>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</si>
  <si>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</si>
  <si>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</si>
  <si>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</si>
  <si>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</si>
  <si>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</si>
  <si>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</si>
  <si>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</si>
  <si>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</si>
  <si>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</si>
  <si>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</si>
  <si>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</si>
  <si>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</si>
  <si>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</si>
  <si>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</si>
  <si>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</si>
  <si>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</si>
  <si>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</si>
  <si>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</si>
  <si>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</si>
  <si>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</si>
  <si>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</si>
  <si>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</si>
  <si>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</si>
  <si>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</si>
  <si>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</si>
  <si>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</si>
  <si>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</si>
  <si>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</si>
  <si>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</si>
  <si>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</si>
  <si>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</si>
  <si>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</si>
  <si>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</si>
  <si>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</si>
  <si>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</si>
  <si>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</si>
  <si>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</si>
  <si>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</si>
  <si>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</si>
  <si>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</si>
  <si>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</si>
  <si>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</si>
  <si>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</si>
  <si>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</si>
  <si>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</si>
  <si>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</si>
  <si>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</si>
  <si>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</si>
  <si>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</si>
  <si>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</si>
  <si>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</si>
  <si>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</si>
  <si>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</si>
  <si>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</si>
  <si>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</si>
  <si>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</si>
  <si>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</si>
  <si>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</si>
  <si>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</si>
  <si>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</si>
  <si>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</si>
  <si>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</si>
  <si>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</si>
  <si>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</si>
  <si>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</si>
  <si>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</si>
  <si>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</si>
  <si>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</si>
  <si>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</si>
  <si>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</si>
  <si>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</si>
  <si>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</si>
  <si>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</si>
  <si>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</si>
  <si>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</si>
  <si>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</si>
  <si>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</si>
  <si>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</si>
  <si>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</si>
  <si>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</si>
  <si>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</si>
  <si>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</si>
  <si>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</si>
  <si>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</si>
  <si>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</si>
  <si>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</si>
  <si>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</si>
  <si>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</si>
  <si>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</si>
  <si>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</si>
  <si>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</si>
  <si>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</si>
  <si>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</si>
  <si>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</si>
  <si>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</si>
  <si>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</si>
  <si>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</si>
  <si>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</si>
  <si>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</si>
  <si>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</si>
  <si>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</si>
  <si>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</si>
  <si>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</si>
  <si>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</si>
  <si>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</si>
  <si>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</si>
  <si>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</si>
  <si>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</si>
  <si>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</si>
  <si>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</si>
  <si>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</si>
  <si>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</si>
  <si>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</si>
  <si>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</si>
  <si>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</si>
  <si>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</si>
  <si>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</si>
  <si>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</si>
  <si>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</si>
  <si>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</si>
  <si>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</si>
  <si>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</si>
  <si>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</si>
  <si>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</si>
  <si>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</si>
  <si>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</si>
  <si>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</si>
  <si>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</si>
  <si>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</si>
  <si>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</si>
  <si>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</si>
  <si>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</si>
  <si>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</si>
  <si>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</si>
  <si>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</si>
  <si>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</si>
  <si>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</si>
  <si>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</si>
  <si>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</si>
  <si>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</si>
  <si>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</si>
  <si>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</si>
  <si>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</si>
  <si>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</si>
  <si>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</si>
  <si>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</si>
  <si>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</si>
  <si>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</si>
  <si>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</si>
  <si>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</si>
  <si>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</si>
  <si>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</si>
  <si>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</si>
  <si>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</si>
  <si>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</si>
  <si>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</si>
  <si>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</si>
  <si>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</si>
  <si>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</si>
  <si>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</si>
  <si>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</si>
  <si>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</si>
  <si>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</si>
  <si>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</si>
  <si>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</si>
  <si>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</si>
  <si>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</si>
  <si>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</si>
  <si>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</si>
  <si>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</si>
  <si>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</si>
  <si>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</si>
  <si>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</si>
  <si>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</si>
  <si>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</si>
  <si>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</si>
  <si>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</si>
  <si>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</si>
  <si>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</si>
  <si>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</si>
  <si>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</si>
  <si>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</si>
  <si>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</si>
  <si>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</si>
  <si>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</si>
  <si>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</si>
  <si>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</si>
  <si>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</si>
  <si>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</si>
  <si>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</si>
  <si>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</si>
  <si>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</si>
  <si>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</si>
  <si>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</si>
  <si>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</si>
  <si>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</si>
  <si>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</si>
  <si>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</si>
  <si>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</si>
  <si>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</si>
  <si>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</si>
  <si>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</si>
  <si>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</si>
  <si>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</si>
  <si>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</si>
  <si>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</si>
  <si>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</si>
  <si>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</si>
  <si>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</si>
  <si>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</si>
  <si>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</si>
  <si>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</si>
  <si>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</si>
  <si>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</si>
  <si>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</si>
  <si>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</si>
  <si>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</si>
  <si>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</si>
  <si>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</si>
  <si>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</si>
  <si>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</si>
  <si>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</si>
  <si>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</si>
  <si>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</si>
  <si>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</si>
  <si>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</si>
  <si>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</si>
  <si>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</si>
  <si>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</si>
  <si>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</si>
  <si>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</si>
  <si>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</si>
  <si>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</si>
  <si>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</si>
  <si>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</si>
  <si>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</si>
  <si>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</si>
  <si>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</si>
  <si>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</si>
  <si>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</si>
  <si>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</si>
  <si>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</si>
  <si>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</si>
  <si>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</si>
  <si>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</si>
  <si>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</si>
  <si>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</si>
  <si>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</si>
  <si>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</si>
  <si>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</si>
  <si>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</si>
  <si>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</si>
  <si>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</si>
  <si>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</si>
  <si>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</si>
  <si>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</si>
  <si>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</si>
  <si>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</si>
  <si>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</si>
  <si>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</si>
  <si>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</si>
  <si>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</si>
  <si>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</si>
  <si>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</si>
  <si>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</si>
  <si>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</si>
  <si>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</si>
  <si>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</si>
  <si>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</si>
  <si>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</si>
  <si>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</si>
  <si>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</si>
  <si>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</si>
  <si>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</si>
  <si>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</si>
  <si>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</si>
  <si>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</si>
  <si>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</si>
  <si>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</si>
  <si>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</si>
  <si>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</si>
  <si>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</si>
  <si>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</si>
  <si>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</si>
  <si>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</si>
  <si>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</si>
  <si>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</si>
  <si>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</si>
  <si>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</si>
  <si>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</si>
  <si>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</si>
  <si>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</si>
  <si>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</si>
  <si>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</si>
  <si>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</si>
  <si>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</si>
  <si>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</si>
  <si>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</si>
  <si>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</si>
  <si>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</si>
  <si>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</si>
  <si>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</si>
  <si>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</si>
  <si>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</si>
  <si>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</si>
  <si>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</si>
  <si>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</si>
  <si>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</si>
  <si>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</si>
  <si>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</si>
  <si>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</si>
  <si>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</si>
  <si>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</si>
  <si>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</si>
  <si>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</si>
  <si>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</si>
  <si>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</si>
  <si>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</si>
  <si>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</si>
  <si>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</si>
  <si>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</si>
  <si>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</si>
  <si>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</si>
  <si>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</si>
  <si>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</si>
  <si>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</si>
  <si>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</si>
  <si>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</si>
  <si>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</si>
  <si>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</si>
  <si>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</si>
  <si>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</si>
  <si>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</si>
  <si>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</si>
  <si>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</si>
  <si>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</si>
  <si>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</si>
  <si>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</si>
  <si>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</si>
  <si>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</si>
  <si>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</si>
  <si>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</si>
  <si>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</si>
  <si>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</si>
  <si>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</si>
  <si>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</si>
  <si>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</si>
  <si>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</si>
  <si>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</si>
  <si>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</si>
  <si>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</si>
  <si>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</si>
  <si>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</si>
  <si>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</si>
  <si>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</si>
  <si>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</si>
  <si>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</si>
  <si>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</si>
  <si>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</si>
  <si>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</si>
  <si>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</si>
  <si>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</si>
  <si>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</si>
  <si>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</si>
  <si>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</si>
  <si>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</si>
  <si>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</si>
  <si>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</si>
  <si>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</si>
  <si>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</si>
  <si>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</si>
  <si>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</si>
  <si>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</si>
  <si>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</si>
  <si>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</si>
  <si>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</si>
  <si>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</si>
  <si>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</si>
  <si>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</si>
  <si>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</si>
  <si>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</si>
  <si>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</si>
  <si>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</si>
  <si>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</si>
  <si>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</si>
  <si>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</si>
  <si>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</si>
  <si>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</si>
  <si>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</si>
  <si>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</si>
  <si>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</si>
  <si>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</si>
  <si>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</si>
  <si>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</si>
  <si>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</si>
  <si>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</si>
  <si>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</si>
  <si>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</si>
  <si>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</si>
  <si>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</si>
  <si>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</si>
  <si>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</si>
  <si>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</si>
  <si>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</si>
  <si>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</si>
  <si>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</si>
  <si>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</si>
  <si>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</si>
  <si>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</si>
  <si>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</si>
  <si>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</si>
  <si>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</si>
  <si>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</si>
  <si>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</si>
  <si>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</si>
  <si>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</si>
  <si>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</si>
  <si>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</si>
  <si>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</si>
  <si>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</si>
  <si>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</si>
  <si>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</si>
  <si>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</si>
  <si>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</si>
  <si>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</si>
  <si>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</si>
  <si>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</si>
  <si>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</si>
  <si>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</si>
  <si>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</si>
  <si>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</si>
  <si>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</si>
  <si>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</si>
  <si>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</si>
  <si>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</si>
  <si>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</si>
  <si>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</si>
  <si>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</si>
  <si>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</si>
  <si>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</si>
  <si>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</si>
  <si>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</si>
  <si>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</si>
  <si>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</si>
  <si>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</si>
  <si>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</si>
  <si>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</si>
  <si>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</si>
  <si>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</si>
  <si>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</si>
  <si>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</si>
  <si>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</si>
  <si>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</si>
  <si>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</si>
  <si>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</si>
  <si>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</si>
  <si>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</si>
  <si>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</si>
  <si>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</si>
  <si>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</si>
  <si>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</si>
  <si>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</si>
  <si>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</si>
  <si>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</si>
  <si>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</si>
  <si>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</si>
  <si>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</si>
  <si>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</si>
  <si>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</si>
  <si>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</si>
  <si>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</si>
  <si>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</si>
  <si>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</si>
  <si>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</si>
  <si>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</si>
  <si>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</si>
  <si>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</si>
  <si>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</si>
  <si>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</si>
  <si>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</si>
  <si>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</si>
  <si>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</si>
  <si>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</si>
  <si>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</si>
  <si>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</si>
  <si>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</si>
  <si>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</si>
  <si>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</si>
  <si>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</si>
  <si>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</si>
  <si>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</si>
  <si>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</si>
  <si>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</si>
  <si>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</si>
  <si>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</si>
  <si>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</si>
  <si>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</si>
  <si>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</si>
  <si>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</si>
  <si>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</si>
  <si>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</si>
  <si>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</si>
  <si>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</si>
  <si>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</si>
  <si>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</si>
  <si>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</si>
  <si>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</si>
  <si>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</si>
  <si>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</si>
  <si>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</si>
  <si>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</si>
  <si>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</si>
  <si>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</si>
  <si>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</si>
  <si>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</si>
  <si>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</si>
  <si>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</si>
  <si>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</si>
  <si>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</si>
  <si>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</si>
  <si>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</si>
  <si>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</si>
  <si>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</si>
  <si>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</si>
  <si>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</si>
  <si>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</si>
  <si>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</si>
  <si>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</si>
  <si>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</si>
  <si>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</si>
  <si>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</si>
  <si>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</si>
  <si>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</si>
  <si>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</si>
  <si>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</si>
  <si>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</si>
  <si>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</si>
  <si>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</si>
  <si>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</si>
  <si>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</si>
  <si>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</si>
  <si>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</si>
  <si>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</si>
  <si>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</si>
  <si>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</si>
  <si>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</si>
  <si>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</si>
  <si>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</si>
  <si>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</si>
  <si>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</si>
  <si>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</si>
  <si>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</si>
  <si>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</si>
  <si>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</si>
  <si>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</si>
  <si>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</si>
  <si>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</si>
  <si>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</si>
  <si>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</si>
  <si>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</si>
  <si>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</si>
  <si>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</si>
  <si>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</si>
  <si>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</si>
  <si>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</si>
  <si>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</si>
  <si>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</si>
  <si>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</si>
  <si>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</si>
  <si>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</si>
  <si>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</si>
  <si>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</si>
  <si>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</si>
  <si>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</si>
  <si>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</si>
  <si>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</si>
  <si>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</si>
  <si>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</si>
  <si>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</si>
  <si>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</si>
  <si>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</si>
  <si>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</si>
  <si>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</si>
  <si>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</si>
  <si>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</si>
  <si>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</si>
  <si>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</si>
  <si>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</si>
  <si>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</si>
  <si>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</si>
  <si>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</si>
  <si>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</si>
  <si>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</si>
  <si>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</si>
  <si>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</si>
  <si>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</si>
  <si>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</si>
  <si>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</si>
  <si>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</si>
  <si>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</si>
  <si>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</si>
  <si>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</si>
  <si>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</si>
  <si>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</si>
  <si>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</si>
  <si>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</si>
  <si>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</si>
  <si>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</si>
  <si>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</si>
  <si>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</si>
  <si>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</si>
  <si>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</si>
  <si>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</si>
  <si>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</si>
  <si>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</si>
  <si>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</si>
  <si>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</si>
  <si>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</si>
  <si>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</si>
  <si>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</si>
  <si>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</si>
  <si>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</si>
  <si>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</si>
  <si>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</si>
  <si>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</si>
  <si>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</si>
  <si>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</si>
  <si>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</si>
  <si>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</si>
  <si>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</si>
  <si>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</si>
  <si>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</si>
  <si>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</si>
  <si>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</si>
  <si>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</si>
  <si>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</si>
  <si>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</si>
  <si>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</si>
  <si>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</si>
  <si>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</si>
  <si>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</si>
  <si>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</si>
  <si>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</si>
  <si>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</si>
  <si>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</si>
  <si>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</si>
  <si>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</si>
  <si>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</si>
  <si>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</si>
  <si>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</si>
  <si>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</si>
  <si>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</si>
  <si>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</si>
  <si>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</si>
  <si>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</si>
  <si>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</si>
  <si>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</si>
  <si>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</si>
  <si>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</si>
  <si>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</si>
  <si>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</si>
  <si>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</si>
  <si>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</si>
  <si>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</si>
  <si>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</si>
  <si>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</si>
  <si>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</si>
  <si>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</si>
  <si>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</si>
  <si>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</si>
  <si>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</si>
  <si>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</si>
  <si>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</si>
  <si>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</si>
  <si>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</si>
  <si>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</si>
  <si>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</si>
  <si>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</si>
  <si>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</si>
  <si>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</si>
  <si>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</si>
  <si>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</si>
  <si>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</si>
  <si>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</si>
  <si>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</si>
  <si>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</si>
  <si>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</si>
  <si>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</si>
  <si>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</si>
  <si>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</si>
  <si>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</si>
  <si>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</si>
  <si>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</si>
  <si>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</si>
  <si>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</si>
  <si>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</si>
  <si>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</si>
  <si>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</si>
  <si>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</si>
  <si>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</si>
  <si>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</si>
  <si>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</si>
  <si>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</si>
  <si>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</si>
  <si>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</si>
  <si>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</si>
  <si>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</si>
  <si>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</si>
  <si>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</si>
  <si>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</si>
  <si>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</si>
  <si>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</si>
  <si>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</si>
  <si>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</si>
  <si>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</si>
  <si>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</si>
  <si>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</si>
  <si>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</si>
  <si>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</si>
  <si>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</si>
  <si>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</si>
  <si>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</si>
  <si>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</si>
  <si>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</si>
  <si>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</si>
  <si>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</si>
  <si>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</si>
  <si>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</si>
  <si>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</si>
  <si>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</si>
  <si>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</si>
  <si>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</si>
  <si>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</si>
  <si>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</si>
  <si>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</si>
  <si>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</si>
  <si>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</si>
  <si>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</si>
  <si>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</si>
  <si>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</si>
  <si>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</si>
  <si>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</si>
  <si>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</si>
  <si>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</si>
  <si>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</si>
  <si>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</si>
  <si>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</si>
  <si>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</si>
  <si>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</si>
  <si>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</si>
  <si>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</si>
  <si>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</si>
  <si>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</si>
  <si>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</si>
  <si>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</si>
  <si>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</si>
  <si>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</si>
  <si>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</si>
  <si>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</si>
  <si>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</si>
  <si>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</si>
  <si>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</si>
  <si>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</si>
  <si>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</si>
  <si>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</si>
  <si>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</si>
  <si>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</si>
  <si>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</si>
  <si>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</si>
  <si>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</si>
  <si>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</si>
  <si>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</si>
  <si>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</si>
  <si>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</si>
  <si>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</si>
  <si>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</si>
  <si>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</si>
  <si>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</si>
  <si>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</si>
  <si>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</si>
  <si>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</si>
  <si>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</si>
  <si>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</si>
  <si>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</si>
  <si>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</si>
  <si>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</si>
  <si>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</si>
  <si>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</si>
  <si>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</si>
  <si>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</si>
  <si>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</si>
  <si>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</si>
  <si>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</si>
  <si>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</si>
  <si>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</si>
  <si>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</si>
  <si>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</si>
  <si>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</si>
  <si>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</si>
  <si>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</si>
  <si>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</si>
  <si>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</si>
  <si>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</si>
  <si>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</si>
  <si>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</si>
  <si>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</si>
  <si>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</si>
  <si>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</si>
  <si>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</si>
  <si>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</si>
  <si>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</si>
  <si>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</si>
  <si>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</si>
  <si>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</si>
  <si>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</si>
  <si>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</si>
  <si>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</si>
  <si>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</si>
  <si>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</si>
  <si>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</si>
  <si>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</si>
  <si>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</si>
  <si>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</si>
  <si>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</si>
  <si>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</si>
  <si>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</si>
  <si>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</si>
  <si>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</si>
  <si>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</si>
  <si>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</si>
  <si>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</si>
  <si>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</si>
  <si>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</si>
  <si>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</si>
  <si>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</si>
  <si>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</si>
  <si>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</si>
  <si>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</si>
  <si>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</si>
  <si>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</si>
  <si>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</si>
  <si>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</si>
  <si>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</si>
  <si>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</si>
  <si>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</si>
  <si>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</si>
  <si>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</si>
  <si>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</si>
  <si>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</si>
  <si>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</si>
  <si>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</si>
  <si>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</si>
  <si>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</si>
  <si>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</si>
  <si>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</si>
  <si>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</si>
  <si>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</si>
  <si>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</si>
  <si>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</si>
  <si>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</si>
  <si>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</si>
  <si>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</si>
  <si>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</si>
  <si>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</si>
  <si>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</si>
  <si>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</si>
  <si>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</si>
  <si>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</si>
  <si>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</si>
  <si>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</si>
  <si>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</si>
  <si>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</si>
  <si>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</si>
  <si>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</si>
  <si>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</si>
  <si>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</si>
  <si>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</si>
  <si>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</si>
  <si>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</si>
  <si>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</si>
  <si>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</si>
  <si>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</si>
  <si>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</si>
  <si>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</si>
  <si>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</si>
  <si>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</si>
  <si>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</si>
  <si>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</si>
  <si>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</si>
  <si>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</si>
  <si>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</si>
  <si>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</si>
  <si>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</si>
  <si>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</si>
  <si>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</si>
  <si>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</si>
  <si>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</si>
  <si>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</si>
  <si>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</si>
  <si>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</si>
  <si>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</si>
  <si>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</si>
  <si>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</si>
  <si>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</si>
  <si>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</si>
  <si>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</si>
  <si>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</si>
  <si>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</si>
  <si>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</si>
  <si>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</si>
  <si>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</si>
  <si>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</si>
  <si>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</si>
  <si>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</si>
  <si>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</si>
  <si>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</si>
  <si>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</si>
  <si>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</si>
  <si>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</si>
  <si>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</si>
  <si>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</si>
  <si>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</si>
  <si>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</si>
  <si>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</si>
  <si>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</si>
  <si>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</si>
  <si>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</si>
  <si>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</si>
  <si>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</si>
  <si>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</si>
  <si>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</si>
  <si>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</si>
  <si>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</si>
  <si>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</si>
  <si>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</si>
  <si>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</si>
  <si>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</si>
  <si>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</si>
  <si>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</si>
  <si>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</si>
  <si>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</si>
  <si>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</si>
  <si>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</si>
  <si>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</si>
  <si>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</si>
  <si>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</si>
  <si>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</si>
  <si>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</si>
  <si>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</si>
  <si>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</si>
  <si>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</si>
  <si>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</si>
  <si>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</si>
  <si>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</si>
  <si>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</si>
  <si>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</si>
  <si>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</si>
  <si>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</si>
  <si>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</si>
  <si>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</si>
  <si>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</si>
  <si>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</si>
  <si>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</si>
  <si>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</si>
  <si>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</si>
  <si>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</si>
  <si>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</si>
  <si>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</si>
  <si>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</si>
  <si>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</si>
  <si>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</si>
  <si>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</si>
  <si>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</si>
  <si>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</si>
  <si>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</si>
  <si>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</si>
  <si>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</si>
  <si>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</si>
  <si>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</si>
  <si>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</si>
  <si>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</si>
  <si>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</si>
  <si>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</si>
  <si>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</si>
  <si>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</si>
  <si>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</si>
  <si>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</si>
  <si>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</si>
  <si>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</si>
  <si>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</si>
  <si>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</si>
  <si>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</si>
  <si>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</si>
  <si>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</si>
  <si>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</si>
  <si>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</si>
  <si>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</si>
  <si>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</si>
  <si>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</si>
  <si>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</si>
  <si>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</si>
  <si>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</si>
  <si>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</si>
  <si>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</si>
  <si>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</si>
  <si>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</si>
  <si>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</si>
  <si>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</si>
  <si>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</si>
  <si>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</si>
  <si>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</si>
  <si>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</si>
  <si>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</si>
  <si>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</si>
  <si>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</si>
  <si>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</si>
  <si>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</si>
  <si>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</si>
  <si>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</si>
  <si>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</si>
  <si>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</si>
  <si>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</si>
  <si>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</si>
  <si>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</si>
  <si>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</si>
  <si>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</si>
  <si>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</si>
  <si>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</si>
  <si>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</si>
  <si>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</si>
  <si>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</si>
  <si>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</si>
  <si>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</si>
  <si>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</si>
  <si>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</si>
  <si>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</si>
  <si>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</si>
  <si>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</si>
  <si>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</si>
  <si>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</si>
  <si>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</si>
  <si>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</si>
  <si>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</si>
  <si>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</si>
  <si>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</si>
  <si>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</si>
  <si>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</si>
  <si>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</si>
  <si>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</si>
  <si>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</si>
  <si>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</si>
  <si>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</si>
  <si>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</si>
  <si>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</si>
  <si>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</si>
  <si>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</si>
  <si>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</si>
  <si>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</si>
  <si>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</si>
  <si>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</si>
  <si>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</si>
  <si>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</si>
  <si>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</si>
  <si>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</si>
  <si>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</si>
  <si>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</si>
  <si>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</si>
  <si>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</si>
  <si>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</si>
  <si>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</si>
  <si>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</si>
  <si>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</si>
  <si>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</si>
  <si>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</si>
  <si>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</si>
  <si>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</si>
  <si>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</si>
  <si>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</si>
  <si>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</si>
  <si>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</si>
  <si>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</si>
  <si>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</si>
  <si>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</si>
  <si>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</si>
  <si>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</si>
  <si>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</si>
  <si>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</si>
  <si>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</si>
  <si>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</si>
  <si>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</si>
  <si>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</si>
  <si>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</si>
  <si>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</si>
  <si>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</si>
  <si>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</si>
  <si>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</si>
  <si>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</si>
  <si>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</si>
  <si>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</si>
  <si>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</si>
  <si>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</si>
  <si>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</si>
  <si>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</si>
  <si>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</si>
  <si>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</si>
  <si>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</si>
  <si>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</si>
  <si>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</si>
  <si>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</si>
  <si>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</si>
  <si>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</si>
  <si>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</si>
  <si>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</si>
  <si>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</si>
  <si>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</si>
  <si>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</si>
  <si>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</si>
  <si>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</si>
  <si>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</si>
  <si>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</si>
  <si>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</si>
  <si>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</si>
  <si>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</si>
  <si>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</si>
  <si>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</si>
  <si>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</si>
  <si>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</si>
  <si>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</si>
  <si>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</si>
  <si>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</si>
  <si>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</si>
  <si>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</si>
  <si>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</si>
  <si>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</si>
  <si>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</si>
  <si>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</si>
  <si>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</si>
  <si>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</si>
  <si>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</si>
  <si>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</si>
  <si>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</si>
  <si>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</si>
  <si>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</si>
  <si>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</si>
  <si>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</si>
  <si>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</si>
  <si>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</si>
  <si>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</si>
  <si>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</si>
  <si>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</si>
  <si>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</si>
  <si>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</si>
  <si>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</si>
  <si>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</si>
  <si>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</si>
  <si>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</si>
  <si>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</si>
  <si>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</si>
  <si>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</si>
  <si>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</si>
  <si>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</si>
  <si>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</si>
  <si>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</si>
  <si>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</si>
  <si>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</si>
  <si>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</si>
  <si>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</si>
  <si>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</si>
  <si>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</si>
  <si>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</si>
  <si>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</si>
  <si>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</si>
  <si>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</si>
  <si>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</si>
  <si>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</si>
  <si>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</si>
  <si>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</si>
  <si>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</si>
  <si>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</si>
  <si>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</si>
  <si>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</si>
  <si>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</si>
  <si>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</si>
  <si>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</si>
  <si>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</si>
  <si>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</si>
  <si>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</si>
  <si>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</si>
  <si>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</si>
  <si>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</si>
  <si>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</si>
  <si>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</si>
  <si>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</si>
  <si>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</si>
  <si>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</si>
  <si>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</si>
  <si>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</si>
  <si>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</si>
  <si>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</si>
  <si>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</si>
  <si>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</si>
  <si>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</si>
  <si>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</si>
  <si>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</si>
  <si>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</si>
  <si>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</si>
  <si>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</si>
  <si>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</si>
  <si>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</si>
  <si>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</si>
  <si>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</si>
  <si>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</si>
  <si>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</si>
  <si>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</si>
  <si>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</si>
  <si>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</si>
  <si>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</si>
  <si>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</si>
  <si>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</si>
  <si>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</si>
  <si>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</si>
  <si>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</si>
  <si>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</si>
  <si>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</si>
  <si>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</si>
  <si>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</si>
  <si>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</si>
  <si>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</si>
  <si>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</si>
  <si>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</si>
  <si>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</si>
  <si>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</si>
  <si>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</si>
  <si>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</si>
  <si>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</si>
  <si>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</si>
  <si>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</si>
  <si>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</si>
  <si>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</si>
  <si>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</si>
  <si>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</si>
  <si>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</si>
  <si>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</si>
  <si>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</si>
  <si>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</si>
  <si>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</si>
  <si>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</si>
  <si>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</si>
  <si>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</si>
  <si>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</si>
  <si>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</si>
  <si>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</si>
  <si>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</si>
  <si>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</si>
  <si>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</si>
  <si>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</si>
  <si>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</si>
  <si>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</si>
  <si>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</si>
  <si>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</si>
  <si>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</si>
  <si>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</si>
  <si>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</si>
  <si>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</si>
  <si>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</si>
  <si>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</si>
  <si>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</si>
  <si>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</si>
  <si>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</si>
  <si>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</si>
  <si>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</si>
  <si>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</si>
  <si>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</si>
  <si>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</si>
  <si>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</si>
  <si>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</si>
  <si>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</si>
  <si>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</si>
  <si>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</si>
  <si>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</si>
  <si>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</si>
  <si>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</si>
  <si>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</si>
  <si>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</si>
  <si>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</si>
  <si>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</si>
  <si>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</si>
  <si>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</si>
  <si>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</si>
  <si>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</si>
  <si>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</si>
  <si>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</si>
  <si>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</si>
  <si>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</si>
  <si>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</si>
  <si>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</si>
  <si>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</si>
  <si>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</si>
  <si>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</si>
  <si>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</si>
  <si>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</si>
  <si>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</si>
  <si>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</si>
  <si>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</si>
  <si>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</si>
  <si>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</si>
  <si>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</si>
  <si>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</si>
  <si>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</si>
  <si>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</si>
  <si>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</si>
  <si>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</si>
  <si>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</si>
  <si>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</si>
  <si>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</si>
  <si>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</si>
  <si>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</si>
  <si>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</si>
  <si>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</si>
  <si>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</si>
  <si>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</si>
  <si>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</si>
  <si>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</si>
  <si>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</si>
  <si>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</si>
  <si>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</si>
  <si>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</si>
  <si>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</si>
  <si>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</si>
  <si>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</si>
  <si>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</si>
  <si>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</si>
  <si>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</si>
  <si>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</si>
  <si>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</si>
  <si>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</si>
  <si>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</si>
  <si>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</si>
  <si>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</si>
  <si>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</si>
  <si>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</si>
  <si>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</si>
  <si>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</si>
  <si>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</si>
  <si>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</si>
  <si>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</si>
  <si>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</si>
  <si>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</si>
  <si>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</si>
  <si>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</si>
  <si>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</si>
  <si>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</si>
  <si>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</si>
  <si>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</si>
  <si>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</si>
  <si>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</si>
  <si>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</si>
  <si>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</si>
  <si>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</si>
  <si>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</si>
  <si>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</si>
  <si>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</si>
  <si>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</si>
  <si>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</si>
  <si>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</si>
  <si>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</si>
  <si>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</si>
  <si>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</si>
  <si>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</si>
  <si>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</si>
  <si>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</si>
  <si>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</si>
  <si>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</si>
  <si>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</si>
  <si>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</si>
  <si>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</si>
  <si>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</si>
  <si>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</si>
  <si>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</si>
  <si>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</si>
  <si>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</si>
  <si>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</si>
  <si>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</si>
  <si>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</si>
  <si>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</si>
  <si>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</si>
  <si>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</si>
  <si>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</si>
  <si>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</si>
  <si>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</si>
  <si>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</si>
  <si>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</si>
  <si>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</si>
  <si>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</si>
  <si>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</si>
  <si>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</si>
  <si>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</si>
  <si>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</si>
  <si>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</si>
  <si>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</si>
  <si>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</si>
  <si>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</si>
  <si>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</si>
  <si>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</si>
  <si>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</si>
  <si>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</si>
  <si>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</si>
  <si>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</si>
  <si>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</si>
  <si>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</si>
  <si>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</si>
  <si>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</si>
  <si>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</si>
  <si>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</si>
  <si>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</si>
  <si>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</si>
  <si>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</si>
  <si>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</si>
  <si>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</si>
  <si>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</si>
  <si>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</si>
  <si>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</si>
  <si>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</si>
  <si>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</si>
  <si>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</si>
  <si>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</si>
  <si>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</si>
  <si>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</si>
  <si>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</si>
  <si>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</si>
  <si>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</si>
  <si>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</si>
  <si>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</si>
  <si>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</si>
  <si>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</si>
  <si>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</si>
  <si>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</si>
  <si>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</si>
  <si>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</si>
  <si>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</si>
  <si>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</si>
  <si>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</si>
  <si>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</si>
  <si>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</si>
  <si>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</si>
  <si>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</si>
  <si>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</si>
  <si>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</si>
  <si>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</si>
  <si>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</si>
  <si>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</si>
  <si>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</si>
  <si>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</si>
  <si>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</si>
  <si>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</si>
  <si>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</si>
  <si>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</si>
  <si>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</si>
  <si>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</si>
  <si>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</si>
  <si>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</si>
  <si>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</si>
  <si>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</si>
  <si>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</si>
  <si>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</si>
  <si>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</si>
  <si>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</si>
  <si>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</si>
  <si>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</si>
  <si>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</si>
  <si>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</si>
  <si>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</si>
  <si>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</si>
  <si>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</si>
  <si>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</si>
  <si>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</si>
  <si>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</si>
  <si>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</si>
  <si>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</si>
  <si>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</si>
  <si>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</si>
  <si>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</si>
  <si>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</si>
  <si>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</si>
  <si>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</si>
  <si>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</si>
  <si>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</si>
  <si>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</si>
  <si>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</si>
  <si>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</si>
  <si>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</si>
  <si>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</si>
  <si>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</si>
  <si>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</si>
  <si>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</si>
  <si>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</si>
  <si>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</si>
  <si>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</si>
  <si>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</si>
  <si>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</si>
  <si>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</si>
  <si>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</si>
  <si>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</si>
  <si>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</si>
  <si>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</si>
  <si>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</si>
  <si>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</si>
  <si>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</si>
  <si>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</si>
  <si>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</si>
  <si>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</si>
  <si>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</si>
  <si>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</si>
  <si>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</si>
  <si>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</si>
  <si>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</si>
  <si>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</si>
  <si>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</si>
  <si>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</si>
  <si>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</si>
  <si>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</si>
  <si>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</si>
  <si>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</si>
  <si>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</si>
  <si>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</si>
  <si>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</si>
  <si>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</si>
  <si>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</si>
  <si>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</si>
  <si>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</si>
  <si>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</si>
  <si>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</si>
  <si>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</si>
  <si>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</si>
  <si>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</si>
  <si>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</si>
  <si>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</si>
  <si>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</si>
  <si>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</si>
  <si>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</si>
  <si>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</si>
  <si>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</si>
  <si>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</si>
  <si>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</si>
  <si>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</si>
  <si>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</si>
  <si>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</si>
  <si>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</si>
  <si>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</si>
  <si>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</si>
  <si>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</si>
  <si>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</si>
  <si>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</si>
  <si>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</si>
  <si>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</si>
  <si>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</si>
  <si>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</si>
  <si>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</si>
  <si>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</si>
  <si>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</si>
  <si>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</si>
  <si>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</si>
  <si>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</si>
  <si>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</si>
  <si>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</si>
  <si>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</si>
  <si>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</si>
  <si>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</si>
  <si>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</si>
  <si>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</si>
  <si>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</si>
  <si>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</si>
  <si>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</si>
  <si>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</si>
  <si>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</si>
  <si>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</si>
  <si>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</si>
  <si>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</si>
  <si>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</si>
  <si>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</si>
  <si>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</si>
  <si>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</si>
  <si>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</si>
  <si>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</si>
  <si>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</si>
  <si>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</si>
  <si>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</si>
  <si>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</si>
  <si>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</si>
  <si>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</si>
  <si>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</si>
  <si>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</si>
  <si>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</si>
  <si>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</si>
  <si>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</si>
  <si>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</si>
  <si>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</si>
  <si>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</si>
  <si>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</si>
  <si>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</si>
  <si>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</si>
  <si>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</si>
  <si>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</si>
  <si>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</si>
  <si>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</si>
  <si>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</si>
  <si>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</si>
  <si>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</si>
  <si>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</si>
  <si>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</si>
  <si>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</si>
  <si>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</si>
  <si>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</si>
  <si>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</si>
  <si>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</si>
  <si>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</si>
  <si>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</si>
  <si>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</si>
  <si>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</si>
  <si>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</si>
  <si>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</si>
  <si>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</si>
  <si>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</si>
  <si>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</si>
  <si>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</si>
  <si>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</si>
  <si>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</si>
  <si>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</si>
  <si>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</si>
  <si>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</si>
  <si>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</si>
  <si>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</si>
  <si>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</si>
  <si>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</si>
  <si>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</si>
  <si>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</si>
  <si>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</si>
  <si>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</si>
  <si>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</si>
  <si>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</si>
  <si>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</si>
  <si>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</si>
  <si>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</si>
  <si>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</si>
  <si>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</si>
  <si>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</si>
  <si>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</si>
  <si>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</si>
  <si>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</si>
  <si>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</si>
  <si>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</si>
  <si>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</si>
  <si>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</si>
  <si>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</si>
  <si>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</si>
  <si>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</si>
  <si>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</si>
  <si>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</si>
  <si>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</si>
  <si>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</si>
  <si>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</si>
  <si>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</si>
  <si>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</si>
  <si>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</si>
  <si>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</si>
  <si>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</si>
  <si>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</si>
  <si>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</si>
  <si>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</si>
  <si>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</si>
  <si>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</si>
  <si>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</si>
  <si>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</si>
  <si>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</si>
  <si>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</si>
  <si>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</si>
  <si>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</si>
  <si>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</si>
  <si>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</si>
  <si>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</si>
  <si>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</si>
  <si>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</si>
  <si>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</si>
  <si>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</si>
  <si>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</si>
  <si>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</si>
  <si>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</si>
  <si>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</si>
  <si>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</si>
  <si>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</si>
  <si>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</si>
  <si>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</si>
  <si>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</si>
  <si>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</si>
  <si>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</si>
  <si>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</si>
  <si>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</si>
  <si>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</si>
  <si>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</si>
  <si>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</si>
  <si>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</si>
  <si>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</si>
  <si>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</si>
  <si>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</si>
  <si>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</si>
  <si>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</si>
  <si>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</si>
  <si>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</si>
  <si>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</si>
  <si>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</si>
  <si>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</si>
  <si>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</si>
  <si>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</si>
  <si>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</si>
  <si>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</si>
  <si>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</si>
  <si>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</si>
  <si>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</si>
  <si>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</si>
  <si>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</si>
  <si>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</si>
  <si>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</si>
  <si>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</si>
  <si>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</si>
  <si>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</si>
  <si>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</si>
  <si>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</si>
  <si>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</si>
  <si>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</si>
  <si>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</si>
  <si>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</si>
  <si>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</si>
  <si>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</si>
  <si>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</si>
  <si>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</si>
  <si>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</si>
  <si>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</si>
  <si>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</si>
  <si>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</si>
  <si>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</si>
  <si>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</si>
  <si>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</si>
  <si>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</si>
  <si>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</si>
  <si>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</si>
  <si>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</si>
  <si>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</si>
  <si>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</si>
  <si>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</si>
  <si>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</si>
  <si>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</si>
  <si>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</si>
  <si>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</si>
  <si>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</si>
  <si>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</si>
  <si>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</si>
  <si>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</si>
  <si>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</si>
  <si>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</si>
  <si>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</si>
  <si>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</si>
  <si>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</si>
  <si>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</si>
  <si>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</si>
  <si>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</si>
  <si>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</si>
  <si>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</si>
  <si>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</si>
  <si>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</si>
  <si>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</si>
  <si>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</si>
  <si>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</si>
  <si>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</si>
  <si>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</si>
  <si>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</si>
  <si>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</si>
  <si>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</si>
  <si>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</si>
  <si>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</si>
  <si>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</si>
  <si>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</si>
  <si>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</si>
  <si>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</si>
  <si>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</si>
  <si>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</si>
  <si>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</si>
  <si>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</si>
  <si>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</si>
  <si>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</si>
  <si>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</si>
  <si>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</si>
  <si>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</si>
  <si>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</si>
  <si>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</si>
  <si>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</si>
  <si>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</si>
  <si>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</si>
  <si>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</si>
  <si>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</si>
  <si>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</si>
  <si>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</si>
  <si>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</si>
  <si>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</si>
  <si>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</si>
  <si>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</si>
  <si>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</si>
  <si>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</si>
  <si>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</si>
  <si>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</si>
  <si>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</si>
  <si>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</si>
  <si>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</si>
  <si>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</si>
  <si>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</si>
  <si>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</si>
  <si>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</si>
  <si>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</si>
  <si>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</si>
  <si>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</si>
  <si>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</si>
  <si>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</si>
  <si>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</si>
  <si>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</si>
  <si>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</si>
  <si>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</si>
  <si>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</si>
  <si>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</si>
  <si>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</si>
  <si>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</si>
  <si>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</si>
  <si>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</si>
  <si>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</si>
  <si>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</si>
  <si>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</si>
  <si>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</si>
  <si>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</si>
  <si>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</si>
  <si>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</si>
  <si>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</si>
  <si>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</si>
  <si>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</si>
  <si>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</si>
  <si>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</si>
  <si>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</si>
  <si>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</si>
  <si>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</si>
  <si>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</si>
  <si>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</si>
  <si>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</si>
  <si>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</si>
  <si>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</si>
  <si>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</si>
  <si>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</si>
  <si>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</si>
  <si>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</si>
  <si>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</si>
  <si>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</si>
  <si>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</si>
  <si>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</si>
  <si>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</si>
  <si>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</si>
  <si>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</si>
  <si>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</si>
  <si>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</si>
  <si>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</si>
  <si>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</si>
  <si>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</si>
  <si>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</si>
  <si>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</si>
  <si>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</si>
  <si>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</si>
  <si>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</si>
  <si>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</si>
  <si>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</si>
  <si>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</si>
  <si>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</si>
  <si>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</si>
  <si>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</si>
  <si>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</si>
  <si>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</si>
  <si>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</si>
  <si>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</si>
  <si>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</si>
  <si>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</si>
  <si>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</si>
  <si>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</si>
  <si>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</si>
  <si>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</si>
  <si>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</si>
  <si>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</si>
  <si>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</si>
  <si>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</si>
  <si>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</si>
  <si>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</si>
  <si>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</si>
  <si>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</si>
  <si>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</si>
  <si>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</si>
  <si>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</si>
  <si>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</si>
  <si>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</si>
  <si>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</si>
  <si>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</si>
  <si>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</si>
  <si>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</si>
  <si>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</si>
  <si>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</si>
  <si>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</si>
  <si>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</si>
  <si>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</si>
  <si>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</si>
  <si>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</si>
  <si>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</si>
  <si>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</si>
  <si>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</si>
  <si>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</si>
  <si>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</si>
  <si>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</si>
  <si>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</si>
  <si>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</si>
  <si>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</si>
  <si>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</si>
  <si>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</si>
  <si>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</si>
  <si>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</si>
  <si>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</si>
  <si>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</si>
  <si>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</si>
  <si>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</si>
  <si>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</si>
  <si>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</si>
  <si>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</si>
  <si>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</si>
  <si>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</si>
  <si>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</si>
  <si>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</si>
  <si>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</si>
  <si>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</si>
  <si>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</si>
  <si>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</si>
  <si>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</si>
  <si>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</si>
  <si>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</si>
  <si>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</si>
  <si>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</si>
  <si>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</si>
  <si>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</si>
  <si>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</si>
  <si>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</si>
  <si>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</si>
  <si>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</si>
  <si>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</si>
  <si>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</si>
  <si>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</si>
  <si>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</si>
  <si>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</si>
  <si>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</si>
  <si>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</si>
  <si>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</si>
  <si>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</si>
  <si>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</si>
  <si>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</si>
  <si>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</si>
  <si>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</si>
  <si>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</si>
  <si>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</si>
  <si>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</si>
  <si>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</si>
  <si>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</si>
  <si>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</si>
  <si>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</si>
  <si>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</si>
  <si>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</si>
  <si>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</si>
  <si>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</si>
  <si>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</si>
  <si>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</si>
  <si>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</si>
  <si>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</si>
  <si>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</si>
  <si>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</si>
  <si>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</si>
  <si>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</si>
  <si>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</si>
  <si>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</si>
  <si>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</si>
  <si>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</si>
  <si>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</si>
  <si>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</si>
  <si>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</si>
  <si>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</si>
  <si>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</si>
  <si>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</si>
  <si>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</si>
  <si>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</si>
  <si>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</si>
  <si>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</si>
  <si>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</si>
  <si>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</si>
  <si>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</si>
  <si>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</si>
  <si>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</si>
  <si>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</si>
  <si>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</si>
  <si>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</si>
  <si>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</si>
  <si>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</si>
  <si>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</si>
  <si>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</si>
  <si>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</si>
  <si>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</si>
  <si>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</si>
  <si>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</si>
  <si>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</si>
  <si>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</si>
  <si>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</si>
  <si>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</si>
  <si>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</si>
  <si>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</si>
  <si>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</si>
  <si>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</si>
  <si>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</si>
  <si>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</si>
  <si>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</si>
  <si>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</si>
  <si>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</si>
  <si>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</si>
  <si>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</si>
  <si>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</si>
  <si>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</si>
  <si>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</si>
  <si>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</si>
  <si>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</si>
  <si>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</si>
  <si>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</si>
  <si>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</si>
  <si>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</si>
  <si>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</si>
  <si>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</si>
  <si>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</si>
  <si>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</si>
  <si>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</si>
  <si>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</si>
  <si>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</si>
  <si>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</si>
  <si>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</si>
  <si>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</si>
  <si>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</si>
  <si>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</si>
  <si>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</si>
  <si>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</si>
  <si>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</si>
  <si>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</si>
  <si>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</si>
  <si>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</si>
  <si>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</si>
  <si>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</si>
  <si>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</si>
  <si>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</si>
  <si>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</si>
  <si>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</si>
  <si>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</si>
  <si>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</si>
  <si>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</si>
  <si>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</si>
  <si>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</si>
  <si>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</si>
  <si>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</si>
  <si>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</si>
  <si>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</si>
  <si>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</si>
  <si>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</si>
  <si>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</si>
  <si>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</si>
  <si>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</si>
  <si>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</si>
  <si>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</si>
  <si>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</si>
  <si>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</si>
  <si>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</si>
  <si>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</si>
  <si>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</si>
  <si>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</si>
  <si>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</si>
  <si>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</si>
  <si>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</si>
  <si>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</si>
  <si>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</si>
  <si>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</si>
  <si>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</si>
  <si>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</si>
  <si>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</si>
  <si>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</si>
  <si>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</si>
  <si>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</si>
  <si>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</si>
  <si>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</si>
  <si>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</si>
  <si>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</si>
  <si>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</si>
  <si>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</si>
  <si>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</si>
  <si>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</si>
  <si>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</si>
  <si>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</si>
  <si>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</si>
  <si>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</si>
  <si>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</si>
  <si>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</si>
  <si>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</si>
  <si>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</si>
  <si>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</si>
  <si>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</si>
  <si>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</si>
  <si>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</si>
  <si>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</si>
  <si>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</si>
  <si>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</si>
  <si>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</si>
  <si>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</si>
  <si>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</si>
  <si>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</si>
  <si>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</si>
  <si>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</si>
  <si>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</si>
  <si>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</si>
  <si>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</si>
  <si>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</si>
  <si>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</si>
  <si>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</si>
  <si>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</si>
  <si>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</si>
  <si>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</si>
  <si>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</si>
  <si>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</si>
  <si>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</si>
  <si>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</si>
  <si>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</si>
  <si>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</si>
  <si>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</si>
  <si>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</si>
  <si>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</si>
  <si>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</si>
  <si>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</si>
  <si>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</si>
  <si>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</si>
  <si>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</si>
  <si>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</si>
  <si>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</si>
  <si>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</si>
  <si>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</si>
  <si>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</si>
  <si>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</si>
  <si>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</si>
  <si>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</si>
  <si>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</si>
  <si>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</si>
  <si>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</si>
  <si>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</si>
  <si>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</si>
  <si>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</si>
  <si>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</si>
  <si>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</si>
  <si>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</si>
  <si>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</si>
  <si>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</si>
  <si>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</si>
  <si>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</si>
  <si>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</si>
  <si>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</si>
  <si>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</si>
  <si>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</si>
  <si>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</si>
  <si>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</si>
  <si>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</si>
  <si>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</si>
  <si>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</si>
  <si>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</si>
  <si>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</si>
  <si>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</si>
  <si>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</si>
  <si>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</si>
  <si>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</si>
  <si>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</si>
  <si>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</si>
  <si>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</si>
  <si>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</si>
  <si>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</si>
  <si>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</si>
  <si>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</si>
  <si>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</si>
  <si>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</si>
  <si>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</si>
  <si>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</si>
  <si>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</si>
  <si>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</si>
  <si>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</si>
  <si>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</si>
  <si>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</si>
  <si>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</si>
  <si>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</si>
  <si>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</si>
  <si>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</si>
  <si>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</si>
  <si>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</si>
  <si>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</si>
  <si>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</si>
  <si>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</si>
  <si>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</si>
  <si>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</si>
  <si>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</si>
  <si>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</si>
  <si>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</si>
  <si>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</si>
  <si>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</si>
  <si>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</si>
  <si>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</si>
  <si>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</si>
  <si>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</si>
  <si>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</si>
  <si>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</si>
  <si>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</si>
  <si>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</si>
  <si>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</si>
  <si>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</si>
  <si>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</si>
  <si>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</si>
  <si>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</si>
  <si>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</si>
  <si>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</si>
  <si>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</si>
  <si>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</si>
  <si>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</si>
  <si>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</si>
  <si>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</si>
  <si>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</si>
  <si>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</si>
  <si>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</si>
  <si>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</si>
  <si>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</si>
  <si>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</si>
  <si>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</si>
  <si>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</si>
  <si>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</si>
  <si>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</si>
  <si>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</si>
  <si>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</si>
  <si>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</si>
  <si>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</si>
  <si>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</si>
  <si>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</si>
  <si>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</si>
  <si>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</si>
  <si>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</si>
  <si>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</si>
  <si>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</si>
  <si>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</si>
  <si>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</si>
  <si>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</si>
  <si>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</si>
  <si>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</si>
  <si>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</si>
  <si>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</si>
  <si>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</si>
  <si>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</si>
  <si>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</si>
  <si>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</si>
  <si>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</si>
  <si>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</si>
  <si>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</si>
  <si>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</si>
  <si>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</si>
  <si>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</si>
  <si>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</si>
  <si>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</si>
  <si>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</si>
  <si>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</si>
  <si>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</si>
  <si>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</si>
  <si>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</si>
  <si>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</si>
  <si>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</si>
  <si>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</si>
  <si>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</si>
  <si>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</si>
  <si>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</si>
  <si>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</si>
  <si>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</si>
  <si>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</si>
  <si>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</si>
  <si>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</si>
  <si>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</si>
  <si>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</si>
  <si>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</si>
  <si>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</si>
  <si>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</si>
  <si>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</si>
  <si>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</si>
  <si>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</si>
  <si>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</si>
  <si>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</si>
  <si>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</si>
  <si>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</si>
  <si>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</si>
  <si>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</si>
  <si>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</si>
  <si>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</si>
  <si>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</si>
  <si>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</si>
  <si>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</si>
  <si>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</si>
  <si>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</si>
  <si>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</si>
  <si>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</si>
  <si>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</si>
  <si>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</si>
  <si>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</si>
  <si>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</si>
  <si>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</si>
  <si>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</si>
  <si>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</si>
  <si>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</si>
  <si>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</si>
  <si>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</si>
  <si>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</si>
  <si>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</si>
  <si>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</si>
  <si>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</si>
  <si>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</si>
  <si>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</si>
  <si>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</si>
  <si>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</si>
  <si>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</si>
  <si>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</si>
  <si>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</si>
  <si>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</si>
  <si>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</si>
  <si>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</si>
  <si>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</si>
  <si>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</si>
  <si>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</si>
  <si>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</si>
  <si>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</si>
  <si>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</si>
  <si>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</si>
  <si>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</si>
  <si>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</si>
  <si>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</si>
  <si>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</si>
  <si>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</si>
  <si>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</si>
  <si>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</si>
  <si>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</si>
  <si>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</si>
  <si>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</si>
  <si>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</si>
  <si>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</si>
  <si>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</si>
  <si>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</si>
  <si>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</si>
  <si>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</si>
  <si>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</si>
  <si>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</si>
  <si>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</si>
  <si>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</si>
  <si>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</si>
  <si>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</si>
  <si>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</si>
  <si>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</si>
  <si>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</si>
  <si>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</si>
  <si>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</si>
  <si>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</si>
  <si>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</si>
  <si>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</si>
  <si>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</si>
  <si>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</si>
  <si>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</si>
  <si>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</si>
  <si>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</si>
  <si>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</si>
  <si>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</si>
  <si>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</si>
  <si>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</si>
  <si>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</si>
  <si>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</si>
  <si>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</si>
  <si>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</si>
  <si>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</si>
  <si>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</si>
  <si>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</si>
  <si>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</si>
  <si>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</si>
  <si>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</si>
  <si>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</si>
  <si>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</si>
  <si>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</si>
  <si>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</si>
  <si>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</si>
  <si>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</si>
  <si>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</si>
  <si>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</si>
  <si>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</si>
  <si>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</si>
  <si>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</si>
  <si>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</si>
  <si>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</si>
  <si>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</si>
  <si>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</si>
  <si>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</si>
  <si>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</si>
  <si>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</si>
  <si>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</si>
  <si>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</si>
  <si>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</si>
  <si>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</si>
  <si>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</si>
  <si>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</si>
  <si>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</si>
  <si>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</si>
  <si>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</si>
  <si>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</si>
  <si>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</si>
  <si>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</si>
  <si>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</si>
  <si>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</si>
  <si>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</si>
  <si>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</si>
  <si>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</si>
  <si>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</si>
  <si>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</si>
  <si>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</si>
  <si>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</si>
  <si>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</si>
  <si>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</si>
  <si>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</si>
  <si>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</si>
  <si>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</si>
  <si>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</si>
  <si>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</si>
  <si>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</si>
  <si>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</si>
  <si>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</si>
  <si>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</si>
  <si>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</si>
  <si>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</si>
  <si>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</si>
  <si>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</si>
  <si>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</si>
  <si>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</si>
  <si>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</si>
  <si>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</si>
  <si>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</si>
  <si>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</si>
  <si>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</si>
  <si>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</si>
  <si>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</si>
  <si>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</si>
  <si>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</si>
  <si>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</si>
  <si>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</si>
  <si>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</si>
  <si>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</si>
  <si>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</si>
  <si>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</si>
  <si>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</si>
  <si>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</si>
  <si>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</si>
  <si>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</si>
  <si>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</si>
  <si>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</si>
  <si>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</si>
  <si>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</si>
  <si>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</si>
  <si>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</si>
  <si>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</si>
  <si>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</si>
  <si>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</si>
  <si>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</si>
  <si>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</si>
  <si>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</si>
  <si>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</si>
  <si>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</si>
  <si>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</si>
  <si>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</si>
  <si>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</si>
  <si>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</si>
  <si>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</si>
  <si>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</si>
  <si>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</si>
  <si>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</si>
  <si>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</si>
  <si>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</si>
  <si>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</si>
  <si>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</si>
  <si>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</si>
  <si>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</si>
  <si>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</si>
  <si>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</si>
  <si>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</si>
  <si>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</si>
  <si>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</si>
  <si>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</si>
  <si>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</si>
  <si>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</si>
  <si>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</si>
  <si>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</si>
  <si>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</si>
  <si>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</si>
  <si>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</si>
  <si>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</si>
  <si>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</si>
  <si>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</si>
  <si>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</si>
  <si>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</si>
  <si>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</si>
  <si>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</si>
  <si>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</si>
  <si>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</si>
  <si>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</si>
  <si>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</si>
  <si>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</si>
  <si>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</si>
  <si>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</si>
  <si>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</si>
  <si>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</si>
  <si>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</si>
  <si>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</si>
  <si>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</si>
  <si>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</si>
  <si>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</si>
  <si>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</si>
  <si>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</si>
  <si>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</si>
  <si>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</si>
  <si>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</si>
  <si>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</si>
  <si>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</si>
  <si>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</si>
  <si>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</si>
  <si>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</si>
  <si>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</si>
  <si>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</si>
  <si>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</si>
  <si>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</si>
  <si>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</si>
  <si>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</si>
  <si>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</si>
  <si>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</si>
  <si>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</si>
  <si>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</si>
  <si>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</si>
  <si>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</si>
  <si>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</si>
  <si>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</si>
  <si>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</si>
  <si>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</si>
  <si>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</si>
  <si>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</si>
  <si>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</si>
  <si>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</si>
  <si>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</si>
  <si>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</si>
  <si>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</si>
  <si>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</si>
  <si>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</si>
  <si>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</si>
  <si>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</si>
  <si>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</si>
  <si>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</si>
  <si>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</si>
  <si>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</si>
  <si>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</si>
  <si>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</si>
  <si>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</si>
  <si>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</si>
  <si>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</si>
  <si>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</si>
  <si>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</si>
  <si>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</si>
  <si>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</si>
  <si>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</si>
  <si>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</si>
  <si>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</si>
  <si>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</si>
  <si>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</si>
  <si>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</si>
  <si>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</si>
  <si>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</si>
  <si>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</si>
  <si>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</si>
  <si>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</si>
  <si>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</si>
  <si>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</si>
  <si>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</si>
  <si>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</si>
  <si>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</si>
  <si>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</si>
  <si>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</si>
  <si>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</si>
  <si>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</si>
  <si>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</si>
  <si>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</si>
  <si>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</si>
  <si>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</si>
  <si>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</si>
  <si>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</si>
  <si>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</si>
  <si>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</si>
  <si>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</si>
  <si>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</si>
  <si>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</si>
  <si>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</si>
  <si>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</si>
  <si>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</si>
  <si>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</si>
  <si>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</si>
  <si>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</si>
  <si>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</si>
  <si>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</si>
  <si>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</si>
  <si>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</si>
  <si>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</si>
  <si>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</si>
  <si>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</si>
  <si>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</si>
  <si>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</si>
  <si>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</si>
  <si>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</si>
  <si>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</si>
  <si>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</si>
  <si>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</si>
  <si>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</si>
  <si>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</si>
  <si>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</si>
  <si>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</si>
  <si>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</si>
  <si>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</si>
  <si>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</si>
  <si>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</si>
  <si>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</si>
  <si>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</si>
  <si>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</si>
  <si>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</si>
  <si>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</si>
  <si>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</si>
  <si>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</si>
  <si>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</si>
  <si>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</si>
  <si>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</si>
  <si>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</si>
  <si>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</si>
  <si>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</si>
  <si>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</si>
  <si>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</si>
  <si>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</si>
  <si>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</si>
  <si>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</si>
  <si>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</si>
  <si>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</si>
  <si>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</si>
  <si>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</si>
  <si>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</si>
  <si>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</si>
  <si>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</si>
  <si>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</si>
  <si>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</si>
  <si>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</si>
  <si>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</si>
  <si>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</si>
  <si>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</si>
  <si>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</si>
  <si>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</si>
  <si>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</si>
  <si>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</si>
  <si>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</si>
  <si>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</si>
  <si>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</si>
  <si>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</si>
  <si>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</si>
  <si>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</si>
  <si>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</si>
  <si>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</si>
  <si>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</si>
  <si>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</si>
  <si>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</si>
  <si>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</si>
  <si>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</si>
  <si>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</si>
  <si>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</si>
  <si>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</si>
  <si>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</si>
  <si>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</si>
  <si>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</si>
  <si>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</si>
  <si>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</si>
  <si>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</si>
  <si>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</si>
  <si>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</si>
  <si>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</si>
  <si>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</si>
  <si>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</si>
  <si>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</si>
  <si>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</si>
  <si>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</si>
  <si>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</si>
  <si>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</si>
  <si>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</si>
  <si>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</si>
  <si>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</si>
  <si>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</si>
  <si>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</si>
  <si>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</si>
  <si>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</si>
  <si>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</si>
  <si>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</si>
  <si>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</si>
  <si>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</si>
  <si>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</si>
  <si>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</si>
  <si>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</si>
  <si>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</si>
  <si>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</si>
  <si>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</si>
  <si>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</si>
  <si>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</si>
  <si>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</si>
  <si>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</si>
  <si>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</si>
  <si>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</si>
  <si>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</si>
  <si>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</si>
  <si>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</si>
  <si>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</si>
  <si>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</si>
  <si>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</si>
  <si>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</si>
  <si>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</si>
  <si>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</si>
  <si>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</si>
  <si>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</si>
  <si>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</si>
  <si>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</si>
  <si>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</si>
  <si>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</si>
  <si>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</si>
  <si>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</si>
  <si>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</si>
  <si>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</si>
  <si>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</si>
  <si>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</si>
  <si>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</si>
  <si>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</si>
  <si>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</si>
  <si>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</si>
  <si>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</si>
  <si>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</si>
  <si>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</si>
  <si>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</si>
  <si>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</si>
  <si>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</si>
  <si>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</si>
  <si>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</si>
  <si>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</si>
  <si>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</si>
  <si>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</si>
  <si>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</si>
  <si>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</si>
  <si>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</si>
  <si>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</si>
  <si>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</si>
  <si>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</si>
  <si>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</si>
  <si>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</si>
  <si>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</si>
  <si>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</si>
  <si>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</si>
  <si>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</si>
  <si>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</si>
  <si>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</si>
  <si>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</si>
  <si>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</si>
  <si>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</si>
  <si>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</si>
  <si>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</si>
  <si>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</si>
  <si>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</si>
  <si>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</si>
  <si>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</si>
  <si>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</si>
  <si>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</si>
  <si>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</si>
  <si>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</si>
  <si>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</si>
  <si>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</si>
  <si>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</si>
  <si>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</si>
  <si>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</si>
  <si>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</si>
  <si>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</si>
  <si>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</si>
  <si>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</si>
  <si>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</si>
  <si>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</si>
  <si>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</si>
  <si>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</si>
  <si>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</si>
  <si>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</si>
  <si>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</si>
  <si>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</si>
  <si>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</si>
  <si>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</si>
  <si>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</si>
  <si>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</si>
  <si>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</si>
  <si>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</si>
  <si>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</si>
  <si>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</si>
  <si>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</si>
  <si>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</si>
  <si>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</si>
  <si>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</si>
  <si>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</si>
  <si>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</si>
  <si>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</si>
  <si>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</si>
  <si>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</si>
  <si>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</si>
  <si>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</si>
  <si>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</si>
  <si>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</si>
  <si>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</si>
  <si>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</si>
  <si>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</si>
  <si>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</si>
  <si>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</si>
  <si>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</si>
  <si>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</si>
  <si>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</si>
  <si>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</si>
  <si>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</si>
  <si>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</si>
  <si>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</si>
  <si>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</si>
  <si>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</si>
  <si>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</si>
  <si>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</si>
  <si>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</si>
  <si>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</si>
  <si>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</si>
  <si>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</si>
  <si>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</si>
  <si>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</si>
  <si>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</si>
  <si>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</si>
  <si>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</si>
  <si>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</si>
  <si>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</si>
  <si>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</si>
  <si>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</si>
  <si>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</si>
  <si>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</si>
  <si>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</si>
  <si>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</si>
  <si>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</si>
  <si>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</si>
  <si>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</si>
  <si>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</si>
  <si>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</si>
  <si>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</si>
  <si>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</si>
  <si>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</si>
  <si>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</si>
  <si>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</si>
  <si>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</si>
  <si>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</si>
  <si>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</si>
  <si>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</si>
  <si>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</si>
  <si>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</si>
  <si>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</si>
  <si>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</si>
  <si>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</si>
  <si>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</si>
  <si>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</si>
  <si>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</si>
  <si>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</si>
  <si>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</si>
  <si>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</si>
  <si>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</si>
  <si>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</si>
  <si>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</si>
  <si>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</si>
  <si>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</si>
  <si>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</si>
  <si>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</si>
  <si>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</si>
  <si>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</si>
  <si>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</si>
  <si>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</si>
  <si>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</si>
  <si>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</si>
  <si>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</si>
  <si>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</si>
  <si>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</si>
  <si>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</si>
  <si>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</si>
  <si>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</si>
  <si>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</si>
  <si>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</si>
  <si>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</si>
  <si>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</si>
  <si>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</si>
  <si>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</si>
  <si>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</si>
  <si>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</si>
  <si>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</si>
  <si>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</si>
  <si>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</si>
  <si>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</si>
  <si>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</si>
  <si>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</si>
  <si>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</si>
  <si>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</si>
  <si>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</si>
  <si>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</si>
  <si>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</si>
  <si>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</si>
  <si>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</si>
  <si>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</si>
  <si>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</si>
  <si>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</si>
  <si>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</si>
  <si>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</si>
  <si>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</si>
  <si>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</si>
  <si>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</si>
  <si>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</si>
  <si>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</si>
  <si>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</si>
  <si>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</si>
  <si>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</si>
  <si>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</si>
  <si>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</si>
  <si>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</si>
  <si>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</si>
  <si>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</si>
  <si>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</si>
  <si>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</si>
  <si>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</si>
  <si>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</si>
  <si>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</si>
  <si>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</si>
  <si>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</si>
  <si>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</si>
  <si>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</si>
  <si>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</si>
  <si>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</si>
  <si>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</si>
  <si>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</si>
  <si>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</si>
  <si>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</si>
  <si>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</si>
  <si>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</si>
  <si>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</si>
  <si>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</si>
  <si>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</si>
  <si>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</si>
  <si>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</si>
  <si>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</si>
  <si>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</si>
  <si>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</si>
  <si>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</si>
  <si>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</si>
  <si>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</si>
  <si>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</si>
  <si>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</si>
  <si>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</si>
  <si>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</si>
  <si>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</si>
  <si>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</si>
  <si>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</si>
  <si>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</si>
  <si>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</si>
  <si>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</si>
  <si>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</si>
  <si>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</si>
  <si>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</si>
  <si>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</si>
  <si>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</si>
  <si>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</si>
  <si>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</si>
  <si>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</si>
  <si>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</si>
  <si>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</si>
  <si>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</si>
  <si>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</si>
  <si>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</si>
  <si>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</si>
  <si>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</si>
  <si>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</si>
  <si>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</si>
  <si>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</si>
  <si>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</si>
  <si>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</si>
  <si>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</si>
  <si>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</si>
  <si>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</si>
  <si>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</si>
  <si>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</si>
  <si>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</si>
  <si>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</si>
  <si>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</si>
  <si>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</si>
  <si>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</si>
  <si>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</si>
  <si>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</si>
  <si>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</si>
  <si>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</si>
  <si>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</si>
  <si>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</si>
  <si>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</si>
  <si>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</si>
  <si>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</si>
  <si>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</si>
  <si>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</si>
  <si>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</si>
  <si>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</si>
  <si>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</si>
  <si>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</si>
  <si>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</si>
  <si>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</si>
  <si>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</si>
  <si>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</si>
  <si>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</si>
  <si>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</si>
  <si>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</si>
  <si>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</si>
  <si>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</si>
  <si>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</si>
  <si>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</si>
  <si>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</si>
  <si>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</si>
  <si>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</si>
  <si>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</si>
  <si>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</si>
  <si>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</si>
  <si>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</si>
  <si>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</si>
  <si>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</si>
  <si>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</si>
  <si>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</si>
  <si>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</si>
  <si>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</si>
  <si>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</si>
  <si>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</si>
  <si>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</si>
  <si>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</si>
  <si>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</si>
  <si>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</si>
  <si>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</si>
  <si>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</si>
  <si>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</si>
  <si>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</si>
  <si>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</si>
  <si>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</si>
  <si>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</si>
  <si>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</si>
  <si>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</si>
  <si>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</si>
  <si>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</si>
  <si>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</si>
  <si>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</si>
  <si>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</si>
  <si>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</si>
  <si>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</si>
  <si>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</si>
  <si>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</si>
  <si>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</si>
  <si>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</si>
  <si>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</si>
  <si>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</si>
  <si>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</si>
  <si>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</si>
  <si>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</si>
  <si>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</si>
  <si>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</si>
  <si>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</si>
  <si>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</si>
  <si>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</si>
  <si>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</si>
  <si>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</si>
  <si>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</si>
  <si>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</si>
  <si>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</si>
  <si>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</si>
  <si>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</si>
  <si>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</si>
  <si>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</si>
  <si>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</si>
  <si>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</si>
  <si>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</si>
  <si>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</si>
  <si>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</si>
  <si>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</si>
  <si>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</si>
  <si>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</si>
  <si>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</si>
  <si>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</si>
  <si>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</si>
  <si>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</si>
  <si>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</si>
  <si>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</si>
  <si>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</si>
  <si>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</si>
  <si>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</si>
  <si>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</si>
  <si>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</si>
  <si>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</si>
  <si>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</si>
  <si>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</si>
  <si>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</si>
  <si>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</si>
  <si>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</si>
  <si>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</si>
  <si>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</si>
  <si>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</si>
  <si>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</si>
  <si>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</si>
  <si>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</si>
  <si>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</si>
  <si>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</si>
  <si>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</si>
  <si>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</si>
  <si>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</si>
  <si>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</si>
  <si>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</si>
  <si>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</si>
  <si>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</si>
  <si>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</si>
  <si>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</si>
  <si>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</si>
  <si>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</si>
  <si>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</si>
  <si>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</si>
  <si>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</si>
  <si>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</si>
  <si>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</si>
  <si>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</si>
  <si>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</si>
  <si>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</si>
  <si>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</si>
  <si>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</si>
  <si>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</si>
  <si>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</si>
  <si>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</si>
  <si>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</si>
  <si>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</si>
  <si>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</si>
  <si>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</si>
  <si>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</si>
  <si>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</si>
  <si>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</si>
  <si>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</si>
  <si>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</si>
  <si>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</si>
  <si>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</si>
  <si>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</si>
  <si>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</si>
  <si>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</si>
  <si>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</si>
  <si>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</si>
  <si>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</si>
  <si>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</si>
  <si>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</si>
  <si>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</si>
  <si>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</si>
  <si>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</si>
  <si>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</si>
  <si>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</si>
  <si>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</si>
  <si>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</si>
  <si>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</si>
  <si>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</si>
  <si>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</si>
  <si>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</si>
  <si>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</si>
  <si>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</si>
  <si>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</si>
  <si>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</si>
  <si>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</si>
  <si>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</si>
  <si>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</si>
  <si>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</si>
  <si>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</si>
  <si>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</si>
  <si>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</si>
  <si>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</si>
  <si>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</si>
  <si>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</si>
  <si>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</si>
  <si>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</si>
  <si>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</si>
  <si>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</si>
  <si>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</si>
  <si>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</si>
  <si>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</si>
  <si>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</si>
  <si>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</si>
  <si>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</si>
  <si>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</si>
  <si>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</si>
  <si>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</si>
  <si>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</si>
  <si>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</si>
  <si>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</si>
  <si>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</si>
  <si>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</si>
  <si>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</si>
  <si>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</si>
  <si>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</si>
  <si>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</si>
  <si>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</si>
  <si>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</si>
  <si>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</si>
  <si>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</si>
  <si>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</si>
  <si>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</si>
  <si>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</si>
  <si>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</si>
  <si>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</si>
  <si>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</si>
  <si>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</si>
  <si>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</si>
  <si>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</si>
  <si>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</si>
  <si>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</si>
  <si>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</si>
  <si>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</si>
  <si>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</si>
  <si>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</si>
  <si>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</si>
  <si>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</si>
  <si>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</si>
  <si>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</si>
  <si>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</si>
  <si>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</si>
  <si>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</si>
  <si>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</si>
  <si>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</si>
  <si>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</si>
  <si>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</si>
  <si>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</si>
  <si>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</si>
  <si>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</si>
  <si>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</si>
  <si>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</si>
  <si>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</si>
  <si>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</si>
  <si>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</si>
  <si>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</si>
  <si>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</si>
  <si>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</si>
  <si>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</si>
  <si>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</si>
  <si>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</si>
  <si>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</si>
  <si>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</si>
  <si>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</si>
  <si>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</si>
  <si>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</si>
  <si>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</si>
  <si>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</si>
  <si>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</si>
  <si>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</si>
  <si>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</si>
  <si>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</si>
  <si>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</si>
  <si>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</si>
  <si>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</si>
  <si>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</si>
  <si>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</si>
  <si>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</si>
  <si>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</si>
  <si>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</si>
  <si>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</si>
  <si>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</si>
  <si>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</si>
  <si>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</si>
  <si>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</si>
  <si>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</si>
  <si>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</si>
  <si>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</si>
  <si>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</si>
  <si>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</si>
  <si>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</si>
  <si>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</si>
  <si>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</si>
  <si>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</si>
  <si>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</si>
  <si>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</si>
  <si>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</si>
  <si>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</si>
  <si>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</si>
  <si>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</si>
  <si>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</si>
  <si>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</si>
  <si>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</si>
  <si>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</si>
  <si>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</si>
  <si>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</si>
  <si>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</si>
  <si>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</si>
  <si>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</si>
  <si>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</si>
  <si>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</si>
  <si>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</si>
  <si>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</si>
  <si>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</si>
  <si>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</si>
  <si>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</si>
  <si>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</si>
  <si>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</si>
  <si>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</si>
  <si>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</si>
  <si>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</si>
  <si>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</si>
  <si>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</si>
  <si>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</si>
  <si>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</si>
  <si>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</si>
  <si>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</si>
  <si>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</si>
  <si>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</si>
  <si>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</si>
  <si>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</si>
  <si>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</si>
  <si>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</si>
  <si>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</si>
  <si>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</si>
  <si>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</si>
  <si>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</si>
  <si>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</si>
  <si>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</si>
  <si>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</si>
  <si>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</si>
  <si>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</si>
  <si>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</si>
  <si>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</si>
  <si>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</si>
  <si>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</si>
  <si>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</si>
  <si>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</si>
  <si>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</si>
  <si>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</si>
  <si>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</si>
  <si>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</si>
  <si>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</si>
  <si>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</si>
  <si>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</si>
  <si>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</si>
  <si>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</si>
  <si>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</si>
  <si>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</si>
  <si>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</si>
  <si>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</si>
  <si>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</si>
  <si>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</si>
  <si>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</si>
  <si>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</si>
  <si>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</si>
  <si>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</si>
  <si>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</si>
  <si>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</si>
  <si>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</si>
  <si>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</si>
  <si>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</si>
  <si>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</si>
  <si>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</si>
  <si>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</si>
  <si>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</si>
  <si>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</si>
  <si>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</si>
  <si>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</si>
  <si>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</si>
  <si>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</si>
  <si>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</si>
  <si>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</si>
  <si>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</si>
  <si>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</si>
  <si>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</si>
  <si>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</si>
  <si>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</si>
  <si>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</si>
  <si>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</si>
  <si>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</si>
  <si>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</si>
  <si>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</si>
  <si>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</si>
  <si>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</si>
  <si>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</si>
  <si>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</si>
  <si>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</si>
  <si>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</si>
  <si>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</si>
  <si>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</si>
  <si>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</si>
  <si>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</si>
  <si>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</si>
  <si>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</si>
  <si>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</si>
  <si>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</si>
  <si>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</si>
  <si>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</si>
  <si>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</si>
  <si>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</si>
  <si>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</si>
  <si>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</si>
  <si>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</si>
  <si>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</si>
  <si>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</si>
  <si>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</si>
  <si>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</si>
  <si>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</si>
  <si>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</si>
  <si>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</si>
  <si>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</si>
  <si>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</si>
  <si>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</si>
  <si>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</si>
  <si>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</si>
  <si>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</si>
  <si>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</si>
  <si>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</si>
  <si>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</si>
  <si>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</si>
  <si>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</si>
  <si>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</si>
  <si>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</si>
  <si>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</si>
  <si>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</si>
  <si>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</si>
  <si>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</si>
  <si>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</si>
  <si>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</si>
  <si>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</si>
  <si>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</si>
  <si>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</si>
  <si>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</si>
  <si>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</si>
  <si>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</si>
  <si>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</si>
  <si>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</si>
  <si>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</si>
  <si>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</si>
  <si>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</si>
  <si>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</si>
  <si>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</si>
  <si>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</si>
  <si>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</si>
  <si>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</si>
  <si>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</si>
  <si>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</si>
  <si>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</si>
  <si>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</si>
  <si>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</si>
  <si>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</si>
  <si>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</si>
  <si>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</si>
  <si>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</si>
  <si>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</si>
  <si>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</si>
  <si>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</si>
  <si>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</si>
  <si>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</si>
  <si>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</si>
  <si>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</si>
  <si>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</si>
  <si>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</si>
  <si>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</si>
  <si>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</si>
  <si>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</si>
  <si>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</si>
  <si>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</si>
  <si>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</si>
  <si>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</si>
  <si>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</si>
  <si>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</si>
  <si>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</si>
  <si>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</si>
  <si>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</si>
  <si>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</si>
  <si>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</si>
  <si>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</si>
  <si>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</si>
  <si>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</si>
  <si>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</si>
  <si>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</si>
  <si>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</si>
  <si>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</si>
  <si>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</si>
  <si>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</si>
  <si>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</si>
  <si>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</si>
  <si>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</si>
  <si>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</si>
  <si>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</si>
  <si>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</si>
  <si>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</si>
  <si>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</si>
  <si>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</si>
  <si>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</si>
  <si>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</si>
  <si>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</si>
  <si>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</si>
  <si>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</si>
  <si>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</si>
  <si>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</si>
  <si>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</si>
  <si>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</si>
  <si>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</si>
  <si>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</si>
  <si>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</si>
  <si>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</si>
  <si>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</si>
  <si>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</si>
  <si>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</si>
  <si>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</si>
  <si>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</si>
  <si>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</si>
  <si>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</si>
  <si>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</si>
  <si>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</si>
  <si>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</si>
  <si>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</si>
  <si>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</si>
  <si>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</si>
  <si>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</si>
  <si>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</si>
  <si>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</si>
  <si>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</si>
  <si>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</si>
  <si>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</si>
  <si>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</si>
  <si>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</si>
  <si>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</si>
  <si>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</si>
  <si>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</si>
  <si>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</si>
  <si>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</si>
  <si>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</si>
  <si>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</si>
  <si>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</si>
  <si>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</si>
  <si>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</si>
  <si>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</si>
  <si>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</si>
  <si>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</si>
  <si>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</si>
  <si>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</si>
  <si>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</si>
  <si>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</si>
  <si>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</si>
  <si>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</si>
  <si>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</si>
  <si>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</si>
  <si>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</si>
  <si>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</si>
  <si>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</si>
  <si>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</si>
  <si>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</si>
  <si>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</si>
  <si>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</si>
  <si>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</si>
  <si>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</si>
  <si>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</si>
  <si>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</si>
  <si>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</si>
  <si>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</si>
  <si>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</si>
  <si>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</si>
  <si>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</si>
  <si>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</si>
  <si>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</si>
  <si>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</si>
  <si>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</si>
  <si>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</si>
  <si>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</si>
  <si>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</si>
  <si>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</si>
  <si>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</si>
  <si>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</si>
  <si>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</si>
  <si>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</si>
  <si>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</si>
  <si>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</si>
  <si>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</si>
  <si>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</si>
  <si>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</si>
  <si>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</si>
  <si>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</si>
  <si>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</si>
  <si>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</si>
  <si>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</si>
  <si>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</si>
  <si>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</si>
  <si>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</si>
  <si>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</si>
  <si>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</si>
  <si>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</si>
  <si>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</si>
  <si>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</si>
  <si>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</si>
  <si>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</si>
  <si>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</si>
  <si>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</si>
  <si>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</si>
  <si>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</si>
  <si>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</si>
  <si>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</si>
  <si>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</si>
  <si>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</si>
  <si>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</si>
  <si>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</si>
  <si>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</si>
  <si>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</si>
  <si>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</si>
  <si>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</si>
  <si>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</si>
  <si>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</si>
  <si>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</si>
  <si>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</si>
  <si>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</si>
  <si>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</si>
  <si>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</si>
  <si>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</si>
  <si>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</si>
  <si>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</si>
  <si>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</si>
  <si>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</si>
  <si>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</si>
  <si>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</si>
  <si>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</si>
  <si>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</si>
  <si>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</si>
  <si>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</si>
  <si>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</si>
  <si>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</si>
  <si>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</si>
  <si>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</si>
  <si>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</si>
  <si>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</si>
  <si>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</si>
  <si>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</si>
  <si>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</si>
  <si>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</si>
  <si>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</si>
  <si>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</si>
  <si>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</si>
  <si>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</si>
  <si>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</si>
  <si>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</si>
  <si>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</si>
  <si>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</si>
  <si>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</si>
  <si>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</si>
  <si>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</si>
  <si>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</si>
  <si>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</si>
  <si>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</si>
  <si>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</si>
  <si>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</si>
  <si>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</si>
  <si>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</si>
  <si>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</si>
  <si>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</si>
  <si>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</si>
  <si>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</si>
  <si>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</si>
  <si>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</si>
  <si>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</si>
  <si>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</si>
  <si>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</si>
  <si>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</si>
  <si>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</si>
  <si>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</si>
  <si>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</si>
  <si>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</si>
  <si>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</si>
  <si>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</si>
  <si>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</si>
  <si>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</si>
  <si>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</si>
  <si>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</si>
  <si>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</si>
  <si>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</si>
  <si>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</si>
  <si>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</si>
  <si>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</si>
  <si>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</si>
  <si>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</si>
  <si>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</si>
  <si>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</si>
  <si>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</si>
  <si>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</si>
  <si>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</si>
  <si>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</si>
  <si>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</si>
  <si>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</si>
  <si>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</si>
  <si>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</si>
  <si>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</si>
  <si>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</si>
  <si>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</si>
  <si>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</si>
  <si>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</si>
  <si>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</si>
  <si>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</si>
  <si>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</si>
  <si>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</si>
  <si>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</si>
  <si>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</si>
  <si>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</si>
  <si>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</si>
  <si>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</si>
  <si>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</si>
  <si>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</si>
  <si>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</si>
  <si>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</si>
  <si>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</si>
  <si>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</si>
  <si>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</si>
  <si>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</si>
  <si>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</si>
  <si>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</si>
  <si>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</si>
  <si>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</si>
  <si>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</si>
  <si>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</si>
  <si>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</si>
  <si>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</si>
  <si>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</si>
  <si>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</si>
  <si>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</si>
  <si>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</si>
  <si>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</si>
  <si>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</si>
  <si>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</si>
  <si>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</si>
  <si>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</si>
  <si>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</si>
  <si>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</si>
  <si>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</si>
  <si>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</si>
  <si>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</si>
  <si>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</si>
  <si>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</si>
  <si>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</si>
  <si>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</si>
  <si>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</si>
  <si>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</si>
  <si>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</si>
  <si>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</si>
  <si>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</si>
  <si>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</si>
  <si>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</si>
  <si>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</si>
  <si>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</si>
  <si>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</si>
  <si>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</si>
  <si>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</si>
  <si>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</si>
  <si>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</si>
  <si>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</si>
  <si>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</si>
  <si>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</si>
  <si>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</si>
  <si>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</si>
  <si>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</si>
  <si>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</si>
  <si>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</si>
  <si>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</si>
  <si>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</si>
  <si>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</si>
  <si>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</si>
  <si>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</si>
  <si>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</si>
  <si>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</si>
  <si>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</si>
  <si>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</si>
  <si>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</si>
  <si>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</si>
  <si>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</si>
  <si>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</si>
  <si>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</si>
  <si>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</si>
  <si>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</si>
  <si>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</si>
  <si>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</si>
  <si>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</si>
  <si>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</si>
  <si>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</si>
  <si>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</si>
  <si>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</si>
  <si>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</si>
  <si>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</si>
  <si>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</si>
  <si>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</si>
  <si>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</si>
  <si>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</si>
  <si>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</si>
  <si>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</si>
  <si>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</si>
  <si>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</si>
  <si>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</si>
  <si>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</si>
  <si>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</si>
  <si>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</si>
  <si>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</si>
  <si>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</si>
  <si>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</si>
  <si>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</si>
  <si>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</si>
  <si>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</si>
  <si>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</si>
  <si>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</si>
  <si>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</si>
  <si>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</si>
  <si>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</si>
  <si>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</si>
  <si>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</si>
  <si>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</si>
  <si>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</si>
  <si>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</si>
  <si>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</si>
  <si>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</si>
  <si>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</si>
  <si>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</si>
  <si>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</si>
  <si>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</si>
  <si>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</si>
  <si>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</si>
  <si>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</si>
  <si>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</si>
  <si>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</si>
  <si>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</si>
  <si>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</si>
  <si>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</si>
  <si>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</si>
  <si>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</si>
  <si>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</si>
  <si>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</si>
  <si>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</si>
  <si>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</si>
  <si>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</si>
  <si>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</si>
  <si>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</si>
  <si>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</si>
  <si>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</si>
  <si>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</si>
  <si>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</si>
  <si>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</si>
  <si>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</si>
  <si>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</si>
  <si>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</si>
  <si>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</si>
  <si>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</si>
  <si>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</si>
  <si>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</si>
  <si>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</si>
  <si>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</si>
  <si>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</si>
  <si>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</si>
  <si>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</si>
  <si>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</si>
  <si>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</si>
  <si>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</si>
  <si>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</si>
  <si>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</si>
  <si>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</si>
  <si>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</si>
  <si>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</si>
  <si>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</si>
  <si>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</si>
  <si>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</si>
  <si>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</si>
  <si>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</si>
  <si>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</si>
  <si>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</si>
  <si>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</si>
  <si>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</si>
  <si>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</si>
  <si>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</si>
  <si>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</si>
  <si>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</si>
  <si>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</si>
  <si>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</si>
  <si>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</si>
  <si>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</si>
  <si>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</si>
  <si>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</si>
  <si>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</si>
  <si>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</si>
  <si>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</si>
  <si>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</si>
  <si>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</si>
  <si>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</si>
  <si>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</si>
  <si>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</si>
  <si>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</si>
  <si>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</si>
  <si>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</si>
  <si>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</si>
  <si>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</si>
  <si>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</si>
  <si>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</si>
  <si>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</si>
  <si>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</si>
  <si>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</si>
  <si>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</si>
  <si>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</si>
  <si>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</si>
  <si>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</si>
  <si>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</si>
  <si>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</si>
  <si>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</si>
  <si>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</si>
  <si>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</si>
  <si>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</si>
  <si>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</si>
  <si>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</si>
  <si>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</si>
  <si>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</si>
  <si>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</si>
  <si>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</si>
  <si>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</si>
  <si>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</si>
  <si>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</si>
  <si>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</si>
  <si>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</si>
  <si>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</si>
  <si>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</si>
  <si>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</si>
  <si>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</si>
  <si>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</si>
  <si>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</si>
  <si>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</si>
  <si>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</si>
  <si>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</si>
  <si>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</si>
  <si>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</si>
  <si>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</si>
  <si>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</si>
  <si>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</si>
  <si>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</si>
  <si>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</si>
  <si>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</si>
  <si>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</si>
  <si>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</si>
  <si>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</si>
  <si>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</si>
  <si>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</si>
  <si>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</si>
  <si>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</si>
  <si>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</si>
  <si>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</si>
  <si>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</si>
  <si>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</si>
  <si>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</si>
  <si>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</si>
  <si>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</si>
  <si>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</si>
  <si>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</si>
  <si>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</si>
  <si>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</si>
  <si>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</si>
  <si>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</si>
  <si>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</si>
  <si>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</si>
  <si>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</si>
  <si>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</si>
  <si>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</si>
  <si>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</si>
  <si>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</si>
  <si>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</si>
  <si>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</si>
  <si>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</si>
  <si>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</si>
  <si>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</si>
  <si>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</si>
  <si>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</si>
  <si>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</si>
  <si>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</si>
  <si>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</si>
  <si>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</si>
  <si>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</si>
  <si>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</si>
  <si>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</si>
  <si>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</si>
  <si>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</si>
  <si>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</si>
  <si>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</si>
  <si>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</si>
  <si>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</si>
  <si>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</si>
  <si>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</si>
  <si>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</si>
  <si>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</si>
  <si>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</si>
  <si>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</si>
  <si>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</si>
  <si>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</si>
  <si>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</si>
  <si>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</si>
  <si>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</si>
  <si>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</si>
  <si>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</si>
  <si>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</si>
  <si>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</si>
  <si>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</si>
  <si>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</si>
  <si>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</si>
  <si>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</si>
  <si>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</si>
  <si>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</si>
  <si>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</si>
  <si>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</si>
  <si>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</si>
  <si>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</si>
  <si>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</si>
  <si>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</si>
  <si>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</si>
  <si>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</si>
  <si>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</si>
  <si>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</si>
  <si>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</si>
  <si>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</si>
  <si>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</si>
  <si>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</si>
  <si>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</si>
  <si>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</si>
  <si>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</si>
  <si>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</si>
  <si>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</si>
  <si>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</si>
  <si>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</si>
  <si>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</si>
  <si>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</si>
  <si>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</si>
  <si>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</si>
  <si>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</si>
  <si>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</si>
  <si>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</si>
  <si>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</si>
  <si>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</si>
  <si>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</si>
  <si>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</si>
  <si>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</si>
  <si>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</si>
  <si>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</si>
  <si>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</si>
  <si>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</si>
  <si>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</si>
  <si>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</si>
  <si>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</si>
  <si>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</si>
  <si>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</si>
  <si>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</si>
  <si>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</si>
  <si>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</si>
  <si>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</si>
  <si>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</si>
  <si>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</si>
  <si>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</si>
  <si>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</si>
  <si>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</si>
  <si>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</si>
  <si>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</si>
  <si>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</si>
  <si>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</si>
  <si>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</si>
  <si>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</si>
  <si>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</si>
  <si>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</si>
  <si>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</si>
  <si>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</si>
  <si>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</si>
  <si>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</si>
  <si>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</si>
  <si>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</si>
  <si>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</si>
  <si>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</si>
  <si>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</si>
  <si>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</si>
  <si>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</si>
  <si>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</si>
  <si>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</si>
  <si>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</si>
  <si>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</si>
  <si>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</si>
  <si>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</si>
  <si>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</si>
  <si>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</si>
  <si>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</si>
  <si>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</si>
  <si>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</si>
  <si>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</si>
  <si>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</si>
  <si>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</si>
  <si>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</si>
  <si>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</si>
  <si>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</si>
  <si>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</si>
  <si>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</si>
  <si>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</si>
  <si>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</si>
  <si>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</si>
  <si>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</si>
  <si>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</si>
  <si>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</si>
  <si>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</si>
  <si>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</si>
  <si>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</si>
  <si>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</si>
  <si>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</si>
  <si>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</si>
  <si>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</si>
  <si>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</si>
  <si>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</si>
  <si>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</si>
  <si>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</si>
  <si>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</si>
  <si>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</si>
  <si>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</si>
  <si>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</si>
  <si>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</si>
  <si>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</si>
  <si>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</si>
  <si>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</si>
  <si>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</si>
  <si>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</si>
  <si>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</si>
  <si>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</si>
  <si>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</si>
  <si>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</si>
  <si>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</si>
  <si>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</si>
  <si>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</si>
  <si>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</si>
  <si>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</si>
  <si>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</si>
  <si>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</si>
  <si>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</si>
  <si>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</si>
  <si>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</si>
  <si>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</si>
  <si>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</si>
  <si>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</si>
  <si>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</si>
  <si>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</si>
  <si>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</si>
  <si>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</si>
  <si>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</si>
  <si>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</si>
  <si>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</si>
  <si>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</si>
  <si>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</si>
  <si>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</si>
  <si>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</si>
  <si>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</si>
  <si>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</si>
  <si>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</si>
  <si>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</si>
  <si>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</si>
  <si>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</si>
  <si>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</si>
  <si>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</si>
  <si>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</si>
  <si>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</si>
  <si>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</si>
  <si>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</si>
  <si>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</si>
  <si>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</si>
  <si>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</si>
  <si>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</si>
  <si>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</si>
  <si>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</si>
  <si>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</si>
  <si>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</si>
  <si>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</si>
  <si>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</si>
  <si>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</si>
  <si>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</si>
  <si>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</si>
  <si>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</si>
  <si>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</si>
  <si>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</si>
  <si>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</si>
  <si>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</si>
  <si>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</si>
  <si>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</si>
  <si>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</si>
  <si>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</si>
  <si>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</si>
  <si>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</si>
  <si>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</si>
  <si>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</si>
  <si>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</si>
  <si>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</si>
  <si>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</si>
  <si>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</si>
  <si>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</si>
  <si>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</si>
  <si>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</si>
  <si>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</si>
  <si>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</si>
  <si>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</si>
  <si>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</si>
  <si>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</si>
  <si>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</si>
  <si>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</si>
  <si>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</si>
  <si>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</si>
  <si>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</si>
  <si>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</si>
  <si>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</si>
  <si>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</si>
  <si>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</si>
  <si>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</si>
  <si>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</si>
  <si>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</si>
  <si>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</si>
  <si>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</si>
  <si>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</si>
  <si>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</si>
  <si>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</si>
  <si>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</si>
  <si>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</si>
  <si>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</si>
  <si>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</si>
  <si>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</si>
  <si>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</si>
  <si>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</si>
  <si>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</si>
  <si>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</si>
  <si>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</si>
  <si>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</si>
  <si>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</si>
  <si>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</si>
  <si>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</si>
  <si>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</si>
  <si>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</si>
  <si>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</si>
  <si>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</si>
  <si>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</si>
  <si>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</si>
  <si>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</si>
  <si>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</si>
  <si>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</si>
  <si>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</si>
  <si>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</si>
  <si>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</si>
  <si>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</si>
  <si>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</si>
  <si>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</si>
  <si>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</si>
  <si>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</si>
  <si>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</si>
  <si>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</si>
  <si>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</si>
  <si>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</si>
  <si>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</si>
  <si>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</si>
  <si>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</si>
  <si>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</si>
  <si>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</si>
  <si>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</si>
  <si>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</si>
  <si>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</si>
  <si>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</si>
  <si>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</si>
  <si>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</si>
  <si>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</si>
  <si>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</si>
  <si>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</si>
  <si>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</si>
  <si>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</si>
  <si>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</si>
  <si>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</si>
  <si>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</si>
  <si>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</si>
  <si>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</si>
  <si>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</si>
  <si>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</si>
  <si>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</si>
  <si>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</si>
  <si>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</si>
  <si>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</si>
  <si>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</si>
  <si>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</si>
  <si>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</si>
  <si>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</si>
  <si>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</si>
  <si>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</si>
  <si>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</si>
  <si>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</si>
  <si>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</si>
  <si>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</si>
  <si>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</si>
  <si>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</si>
  <si>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</si>
  <si>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</si>
  <si>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</si>
  <si>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</si>
  <si>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</si>
  <si>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</si>
  <si>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</si>
  <si>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</si>
  <si>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</si>
  <si>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</si>
  <si>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</si>
  <si>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</si>
  <si>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</si>
  <si>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</si>
  <si>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</si>
  <si>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</si>
  <si>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</si>
  <si>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</si>
  <si>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</si>
  <si>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</si>
  <si>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</si>
  <si>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</si>
  <si>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</si>
  <si>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</si>
  <si>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</si>
  <si>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</si>
  <si>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</si>
  <si>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</si>
  <si>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</si>
  <si>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</si>
  <si>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</si>
  <si>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</si>
  <si>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</si>
  <si>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</si>
  <si>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</si>
  <si>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</si>
  <si>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</si>
  <si>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</si>
  <si>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</si>
  <si>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</si>
  <si>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</si>
  <si>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</si>
  <si>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</si>
  <si>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</si>
  <si>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</si>
  <si>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</si>
  <si>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</si>
  <si>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</si>
  <si>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</si>
  <si>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</si>
  <si>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</si>
  <si>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</si>
  <si>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</si>
  <si>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</si>
  <si>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</si>
  <si>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</si>
  <si>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</si>
  <si>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</si>
  <si>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</si>
  <si>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</si>
  <si>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</si>
  <si>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</si>
  <si>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</si>
  <si>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</si>
  <si>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</si>
  <si>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</si>
  <si>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</si>
  <si>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</si>
  <si>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</si>
  <si>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</si>
  <si>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</si>
  <si>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</si>
  <si>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</si>
  <si>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</si>
  <si>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</si>
  <si>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</si>
  <si>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</si>
  <si>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</si>
  <si>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</si>
  <si>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</si>
  <si>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</si>
  <si>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</si>
  <si>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</si>
  <si>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</si>
  <si>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</si>
  <si>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</si>
  <si>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</si>
  <si>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</si>
  <si>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</si>
  <si>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</si>
  <si>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</si>
  <si>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</si>
  <si>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</si>
  <si>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</si>
  <si>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</si>
  <si>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</si>
  <si>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</si>
  <si>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</si>
  <si>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</si>
  <si>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</si>
  <si>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</si>
  <si>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</si>
  <si>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</si>
  <si>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</si>
  <si>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</si>
  <si>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</si>
  <si>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</si>
  <si>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</si>
  <si>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</si>
  <si>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</si>
  <si>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</si>
  <si>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</si>
  <si>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</si>
  <si>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</si>
  <si>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</si>
  <si>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</si>
  <si>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</si>
  <si>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</si>
  <si>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</si>
  <si>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</si>
  <si>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</si>
  <si>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</si>
  <si>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</si>
  <si>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</si>
  <si>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</si>
  <si>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</si>
  <si>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</si>
  <si>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</si>
  <si>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</si>
  <si>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</si>
  <si>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</si>
  <si>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</si>
  <si>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</si>
  <si>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</si>
  <si>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</si>
  <si>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</si>
  <si>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</si>
  <si>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</si>
  <si>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</si>
  <si>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</si>
  <si>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</si>
  <si>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</si>
  <si>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</si>
  <si>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</si>
  <si>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</si>
  <si>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</si>
  <si>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</si>
  <si>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</si>
  <si>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</si>
  <si>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</si>
  <si>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</si>
  <si>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</si>
  <si>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</si>
  <si>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</si>
  <si>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</si>
  <si>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</si>
  <si>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</si>
  <si>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</si>
  <si>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</si>
  <si>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</si>
  <si>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</si>
  <si>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</si>
  <si>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</si>
  <si>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</si>
  <si>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</si>
  <si>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</si>
  <si>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</si>
  <si>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</si>
  <si>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</si>
  <si>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</si>
  <si>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</si>
  <si>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</si>
  <si>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</si>
  <si>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</si>
  <si>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</si>
  <si>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</si>
  <si>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</si>
  <si>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</si>
  <si>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</si>
  <si>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</si>
  <si>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</si>
  <si>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</si>
  <si>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</si>
  <si>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</si>
  <si>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</si>
  <si>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</si>
  <si>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</si>
  <si>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</si>
  <si>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</si>
  <si>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</si>
  <si>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</si>
  <si>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</si>
  <si>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</si>
  <si>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</si>
  <si>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</si>
  <si>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</si>
  <si>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</si>
  <si>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</si>
  <si>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</si>
  <si>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</si>
  <si>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</si>
  <si>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</si>
  <si>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</si>
  <si>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</si>
  <si>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</si>
  <si>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</si>
  <si>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</si>
  <si>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</si>
  <si>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</si>
  <si>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</si>
  <si>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</si>
  <si>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</si>
  <si>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</si>
  <si>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</si>
  <si>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</si>
  <si>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</si>
  <si>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</si>
  <si>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</si>
  <si>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</si>
  <si>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</si>
  <si>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</si>
  <si>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</si>
  <si>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</si>
  <si>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</si>
  <si>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</si>
  <si>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</si>
  <si>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</si>
  <si>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</si>
  <si>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</si>
  <si>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</si>
  <si>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</si>
  <si>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</si>
  <si>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</si>
  <si>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</si>
  <si>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</si>
  <si>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</si>
  <si>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</si>
  <si>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</si>
  <si>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</si>
  <si>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</si>
  <si>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</si>
  <si>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</si>
  <si>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</si>
  <si>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</si>
  <si>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</si>
  <si>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</si>
  <si>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</si>
  <si>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</si>
  <si>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</si>
  <si>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</si>
  <si>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</si>
  <si>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</si>
  <si>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</si>
  <si>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</si>
  <si>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</si>
  <si>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</si>
  <si>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</si>
  <si>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</si>
  <si>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</si>
  <si>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</si>
  <si>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</si>
  <si>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</si>
  <si>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</si>
  <si>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</si>
  <si>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</si>
  <si>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</si>
  <si>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</si>
  <si>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</si>
  <si>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</si>
  <si>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</si>
  <si>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</si>
  <si>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</si>
  <si>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</si>
  <si>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</si>
  <si>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</si>
  <si>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</si>
  <si>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</si>
  <si>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</si>
  <si>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</si>
  <si>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</si>
  <si>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</si>
  <si>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</si>
  <si>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</si>
  <si>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</si>
  <si>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</si>
  <si>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</si>
  <si>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</si>
  <si>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</si>
  <si>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</si>
  <si>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</si>
  <si>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</si>
  <si>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</si>
  <si>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</si>
  <si>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</si>
  <si>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</si>
  <si>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</si>
  <si>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</si>
  <si>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</si>
  <si>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</si>
  <si>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</si>
  <si>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</si>
  <si>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</si>
  <si>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</si>
  <si>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</si>
  <si>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</si>
  <si>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</si>
  <si>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</si>
  <si>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</si>
  <si>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</si>
  <si>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</si>
  <si>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</si>
  <si>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</si>
  <si>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</si>
  <si>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</si>
  <si>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</si>
  <si>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</si>
  <si>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</si>
  <si>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</si>
  <si>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</si>
  <si>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</si>
  <si>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</si>
  <si>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</si>
  <si>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</si>
  <si>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</si>
  <si>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</si>
  <si>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</si>
  <si>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</si>
  <si>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</si>
  <si>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</si>
  <si>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</si>
  <si>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</si>
  <si>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</si>
  <si>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</si>
  <si>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</si>
  <si>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</si>
  <si>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</si>
  <si>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</si>
  <si>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</si>
  <si>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</si>
  <si>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</si>
  <si>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</si>
  <si>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</si>
  <si>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</si>
  <si>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</si>
  <si>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</si>
  <si>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</si>
  <si>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</si>
  <si>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</si>
  <si>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</si>
  <si>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</si>
  <si>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</si>
  <si>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</si>
  <si>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</si>
  <si>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</si>
  <si>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</si>
  <si>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</si>
  <si>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</si>
  <si>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</si>
  <si>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</si>
  <si>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</si>
  <si>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</si>
  <si>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</si>
  <si>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</si>
  <si>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</si>
  <si>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</si>
  <si>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</si>
  <si>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</si>
  <si>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</si>
  <si>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</si>
  <si>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</si>
  <si>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</si>
  <si>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</si>
  <si>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</si>
  <si>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</si>
  <si>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</si>
  <si>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</si>
  <si>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</si>
  <si>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</si>
  <si>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</si>
  <si>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</si>
  <si>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</si>
  <si>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</si>
  <si>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</si>
  <si>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</si>
  <si>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</si>
  <si>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</si>
  <si>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</si>
  <si>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</si>
  <si>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</si>
  <si>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</si>
  <si>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</si>
  <si>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</si>
  <si>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</si>
  <si>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</si>
  <si>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</si>
  <si>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</si>
  <si>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</si>
  <si>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</si>
  <si>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</si>
  <si>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</si>
  <si>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</si>
  <si>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</si>
  <si>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</si>
  <si>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</si>
  <si>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</si>
  <si>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</si>
  <si>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</si>
  <si>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</si>
  <si>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</si>
  <si>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</si>
  <si>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</si>
  <si>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</si>
  <si>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</si>
  <si>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</si>
  <si>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</si>
  <si>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</si>
  <si>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</si>
  <si>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</si>
  <si>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</si>
  <si>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</si>
  <si>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</si>
  <si>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</si>
  <si>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</si>
  <si>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</si>
  <si>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</si>
  <si>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</si>
  <si>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</si>
  <si>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</si>
  <si>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</si>
  <si>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</si>
  <si>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</si>
  <si>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</si>
  <si>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</si>
  <si>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</si>
  <si>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</si>
  <si>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</si>
  <si>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</si>
  <si>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</si>
  <si>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</si>
  <si>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</si>
  <si>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</si>
  <si>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</si>
  <si>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</si>
  <si>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</si>
  <si>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</si>
  <si>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</si>
  <si>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</si>
  <si>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</si>
  <si>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</si>
  <si>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</si>
  <si>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</si>
  <si>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</si>
  <si>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</si>
  <si>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</si>
  <si>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</si>
  <si>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</si>
  <si>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</si>
  <si>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</si>
  <si>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</si>
  <si>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</si>
  <si>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</si>
  <si>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</si>
  <si>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</si>
  <si>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</si>
  <si>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</si>
  <si>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</si>
  <si>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</si>
  <si>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</si>
  <si>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</si>
  <si>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</si>
  <si>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</si>
  <si>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</si>
  <si>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</si>
  <si>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</si>
  <si>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</si>
  <si>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</si>
  <si>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</si>
  <si>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</si>
  <si>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</si>
  <si>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</si>
  <si>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</si>
  <si>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</si>
  <si>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</si>
  <si>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</si>
  <si>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</si>
  <si>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</si>
  <si>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</si>
  <si>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</si>
  <si>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</si>
  <si>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</si>
  <si>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</si>
  <si>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</si>
  <si>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</si>
  <si>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</si>
  <si>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</si>
  <si>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</si>
  <si>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</si>
  <si>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</si>
  <si>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</si>
  <si>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</si>
  <si>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</si>
  <si>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</si>
  <si>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</si>
  <si>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</si>
  <si>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</si>
  <si>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</si>
  <si>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</si>
  <si>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</si>
  <si>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</si>
  <si>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</si>
  <si>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</si>
  <si>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</si>
  <si>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</si>
  <si>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</si>
  <si>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</si>
  <si>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</si>
  <si>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</si>
  <si>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</si>
  <si>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</si>
  <si>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</si>
  <si>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</si>
  <si>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</si>
  <si>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</si>
  <si>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</si>
  <si>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</si>
  <si>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</si>
  <si>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</si>
  <si>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</si>
  <si>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</si>
  <si>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</si>
  <si>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</si>
  <si>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</si>
  <si>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</si>
  <si>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</si>
  <si>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</si>
  <si>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</si>
  <si>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</si>
  <si>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</si>
  <si>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</si>
  <si>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</si>
  <si>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</si>
  <si>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</si>
  <si>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</si>
  <si>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</si>
  <si>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</si>
  <si>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</si>
  <si>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</si>
  <si>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</si>
  <si>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</si>
  <si>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</si>
  <si>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</si>
  <si>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</si>
  <si>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</si>
  <si>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</si>
  <si>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</si>
  <si>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</si>
  <si>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</si>
  <si>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</si>
  <si>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</si>
  <si>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</si>
  <si>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</si>
  <si>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</si>
  <si>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</si>
  <si>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</si>
  <si>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</si>
  <si>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</si>
  <si>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</si>
  <si>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</si>
  <si>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</si>
  <si>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</si>
  <si>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</si>
  <si>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</si>
  <si>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</si>
  <si>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</si>
  <si>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</si>
  <si>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</si>
  <si>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</si>
  <si>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</si>
  <si>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</si>
  <si>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</si>
  <si>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</si>
  <si>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</si>
  <si>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</si>
  <si>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</si>
  <si>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</si>
  <si>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</si>
  <si>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</si>
  <si>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</si>
  <si>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</si>
  <si>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</si>
  <si>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</si>
  <si>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</si>
  <si>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</si>
  <si>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</si>
  <si>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</si>
  <si>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</si>
  <si>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</si>
  <si>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</si>
  <si>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</si>
  <si>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</si>
  <si>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</si>
  <si>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</si>
  <si>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</si>
  <si>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</si>
  <si>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</si>
  <si>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</si>
  <si>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</si>
  <si>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</si>
  <si>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</si>
  <si>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</si>
  <si>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</si>
  <si>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</si>
  <si>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</si>
  <si>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</si>
  <si>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</si>
  <si>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</si>
  <si>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</si>
  <si>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</si>
  <si>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</si>
  <si>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</si>
  <si>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</si>
  <si>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</si>
  <si>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</si>
  <si>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</si>
  <si>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</si>
  <si>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</si>
  <si>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</si>
  <si>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</si>
  <si>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</si>
  <si>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</si>
  <si>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</si>
  <si>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</si>
  <si>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</si>
  <si>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</si>
  <si>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</si>
  <si>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</si>
  <si>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</si>
  <si>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</si>
  <si>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</si>
  <si>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</si>
  <si>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</si>
  <si>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</si>
  <si>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</si>
  <si>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</si>
  <si>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</si>
  <si>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</si>
  <si>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</si>
  <si>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</si>
  <si>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</si>
  <si>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</si>
  <si>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</si>
  <si>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</si>
  <si>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</si>
  <si>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</si>
  <si>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</si>
  <si>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</si>
  <si>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</si>
  <si>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</si>
  <si>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</si>
  <si>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</si>
  <si>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</si>
  <si>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</si>
  <si>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</si>
  <si>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</si>
  <si>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</si>
  <si>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</si>
  <si>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</si>
  <si>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</si>
  <si>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</si>
  <si>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</si>
  <si>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</si>
  <si>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</si>
  <si>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</si>
  <si>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</si>
  <si>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</si>
  <si>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</si>
  <si>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</si>
  <si>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</si>
  <si>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</si>
  <si>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</si>
  <si>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</si>
  <si>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</si>
  <si>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</si>
  <si>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</si>
  <si>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</si>
  <si>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</si>
  <si>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</si>
  <si>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</si>
  <si>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</si>
  <si>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</si>
  <si>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</si>
  <si>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</si>
  <si>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</si>
  <si>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</si>
  <si>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</si>
  <si>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</si>
  <si>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</si>
  <si>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</si>
  <si>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</si>
  <si>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</si>
  <si>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</si>
  <si>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</si>
  <si>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</si>
  <si>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</si>
  <si>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</si>
  <si>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</si>
  <si>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</si>
  <si>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</si>
  <si>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</si>
  <si>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</si>
  <si>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</si>
  <si>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</si>
  <si>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</si>
  <si>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</si>
  <si>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</si>
  <si>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</si>
  <si>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</si>
  <si>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</si>
  <si>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</si>
  <si>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</si>
  <si>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</si>
  <si>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</si>
  <si>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</si>
  <si>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</si>
  <si>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</si>
  <si>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</si>
  <si>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</si>
  <si>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</si>
  <si>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</si>
  <si>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</si>
  <si>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</si>
  <si>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</si>
  <si>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</si>
  <si>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</si>
  <si>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</si>
  <si>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</si>
  <si>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</si>
  <si>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</si>
  <si>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</si>
  <si>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</si>
  <si>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</si>
  <si>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</si>
  <si>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</si>
  <si>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</si>
  <si>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</si>
  <si>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</si>
  <si>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</si>
  <si>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</si>
  <si>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</si>
  <si>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</si>
  <si>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</si>
  <si>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</si>
  <si>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</si>
  <si>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</si>
  <si>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</si>
  <si>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</si>
  <si>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</si>
  <si>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</si>
  <si>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</si>
  <si>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</si>
  <si>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</si>
  <si>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</si>
  <si>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</si>
  <si>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</si>
  <si>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</si>
  <si>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</si>
  <si>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</si>
  <si>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</si>
  <si>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</si>
  <si>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</si>
  <si>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</si>
  <si>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</si>
  <si>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</si>
  <si>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</si>
  <si>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</si>
  <si>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</si>
  <si>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</si>
  <si>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</si>
  <si>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</si>
  <si>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</si>
  <si>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</si>
  <si>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</si>
  <si>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</si>
  <si>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</si>
  <si>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</si>
  <si>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</si>
  <si>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</si>
  <si>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</si>
  <si>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</si>
  <si>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</si>
  <si>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</si>
  <si>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</si>
  <si>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</si>
  <si>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</si>
  <si>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</si>
  <si>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</si>
  <si>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</si>
  <si>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</si>
  <si>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</si>
  <si>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</si>
  <si>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</si>
  <si>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</si>
  <si>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</si>
  <si>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</si>
  <si>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</si>
  <si>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</si>
  <si>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</si>
  <si>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</si>
  <si>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</si>
  <si>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</si>
  <si>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</si>
  <si>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</si>
  <si>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</si>
  <si>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</si>
  <si>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</si>
  <si>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</si>
  <si>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</si>
  <si>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</si>
  <si>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</si>
  <si>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</si>
  <si>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</si>
  <si>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</si>
  <si>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</si>
  <si>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</si>
  <si>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</si>
  <si>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</si>
  <si>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</si>
  <si>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</si>
  <si>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</si>
  <si>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</si>
  <si>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</si>
  <si>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</si>
  <si>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</si>
  <si>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</si>
  <si>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</si>
  <si>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</si>
  <si>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</si>
  <si>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</si>
  <si>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</si>
  <si>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</si>
  <si>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</si>
  <si>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</si>
  <si>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</si>
  <si>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</si>
  <si>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</si>
  <si>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</si>
  <si>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</si>
  <si>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</si>
  <si>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</si>
  <si>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</si>
  <si>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</si>
  <si>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</si>
  <si>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</si>
  <si>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</si>
  <si>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</si>
  <si>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</si>
  <si>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</si>
  <si>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</si>
  <si>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</si>
  <si>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</si>
  <si>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</si>
  <si>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</si>
  <si>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</si>
  <si>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</si>
  <si>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</si>
  <si>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</si>
  <si>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</si>
  <si>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</si>
  <si>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</si>
  <si>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</si>
  <si>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</si>
  <si>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</si>
  <si>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</si>
  <si>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</si>
  <si>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</si>
  <si>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</si>
  <si>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</si>
  <si>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</si>
  <si>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</si>
  <si>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</si>
  <si>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</si>
  <si>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</si>
  <si>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</si>
  <si>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</si>
  <si>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</si>
  <si>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</si>
  <si>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</si>
  <si>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</si>
  <si>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</si>
  <si>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</si>
  <si>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</si>
  <si>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</si>
  <si>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</si>
  <si>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</si>
  <si>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</si>
  <si>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</si>
  <si>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</si>
  <si>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</si>
  <si>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</si>
  <si>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</si>
  <si>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</si>
  <si>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</si>
  <si>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</si>
  <si>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</si>
  <si>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</si>
  <si>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</si>
  <si>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</si>
  <si>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</si>
  <si>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</si>
  <si>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</si>
  <si>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</si>
  <si>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</si>
  <si>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</si>
  <si>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</si>
  <si>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</si>
  <si>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</si>
  <si>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</si>
  <si>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</si>
  <si>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</si>
  <si>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</si>
  <si>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</si>
  <si>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</si>
  <si>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</si>
  <si>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</si>
  <si>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</si>
  <si>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</si>
  <si>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</si>
  <si>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</si>
  <si>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</si>
  <si>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</si>
  <si>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</si>
  <si>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</si>
  <si>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</si>
  <si>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</si>
  <si>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</si>
  <si>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</si>
  <si>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</si>
  <si>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</si>
  <si>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</si>
  <si>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</si>
  <si>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</si>
  <si>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</si>
  <si>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</si>
  <si>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</si>
  <si>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</si>
  <si>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</si>
  <si>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</si>
  <si>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</si>
  <si>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</si>
  <si>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</si>
  <si>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</si>
  <si>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</si>
  <si>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</si>
  <si>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</si>
  <si>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</si>
  <si>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</si>
  <si>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</si>
  <si>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</si>
  <si>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</si>
  <si>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</si>
  <si>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</si>
  <si>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</si>
  <si>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</si>
  <si>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</si>
  <si>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</si>
  <si>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</si>
  <si>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</si>
  <si>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</si>
  <si>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</si>
  <si>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</si>
  <si>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</si>
  <si>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</si>
  <si>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</si>
  <si>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</si>
  <si>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</si>
  <si>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</si>
  <si>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</si>
  <si>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</si>
  <si>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</si>
  <si>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</si>
  <si>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</si>
  <si>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</si>
  <si>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</si>
  <si>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</si>
  <si>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</si>
  <si>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</si>
  <si>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</si>
  <si>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</si>
  <si>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</si>
  <si>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</si>
  <si>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</si>
  <si>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</si>
  <si>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</si>
  <si>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</si>
  <si>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</si>
  <si>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</si>
  <si>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</si>
  <si>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</si>
  <si>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</si>
  <si>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</si>
  <si>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</si>
  <si>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</si>
  <si>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</si>
  <si>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</si>
  <si>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</si>
  <si>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</si>
  <si>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</si>
  <si>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</si>
  <si>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</si>
  <si>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</si>
  <si>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</si>
  <si>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</si>
  <si>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</si>
  <si>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</si>
  <si>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</si>
  <si>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</si>
  <si>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</si>
  <si>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</si>
  <si>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</si>
  <si>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</si>
  <si>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</si>
  <si>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</si>
  <si>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</si>
  <si>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</si>
  <si>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</si>
  <si>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</si>
  <si>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</si>
  <si>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</si>
  <si>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</si>
  <si>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</si>
  <si>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</si>
  <si>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</si>
  <si>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</si>
  <si>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</si>
  <si>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</si>
  <si>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</si>
  <si>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</si>
  <si>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</si>
  <si>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</si>
  <si>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</si>
  <si>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</si>
  <si>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</si>
  <si>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</si>
  <si>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</si>
  <si>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</si>
  <si>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</si>
  <si>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</si>
  <si>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</si>
  <si>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</si>
  <si>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</si>
  <si>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</si>
  <si>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</si>
  <si>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</si>
  <si>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</si>
  <si>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</si>
  <si>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</si>
  <si>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</si>
  <si>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</si>
  <si>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</si>
  <si>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</si>
  <si>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</si>
  <si>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</si>
  <si>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</si>
  <si>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</si>
  <si>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</si>
  <si>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</si>
  <si>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</si>
  <si>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</si>
  <si>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</si>
  <si>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</si>
  <si>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</si>
  <si>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</si>
  <si>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</si>
  <si>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</si>
  <si>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</si>
  <si>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</si>
  <si>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</si>
  <si>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</si>
  <si>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</si>
  <si>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</si>
  <si>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</si>
  <si>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</si>
  <si>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</si>
  <si>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</si>
  <si>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</si>
  <si>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</si>
  <si>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</si>
  <si>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</si>
  <si>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</si>
  <si>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</si>
  <si>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</si>
  <si>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</si>
  <si>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</si>
  <si>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</si>
  <si>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</si>
  <si>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</si>
  <si>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</si>
  <si>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</si>
  <si>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</si>
  <si>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</si>
  <si>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</si>
  <si>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</si>
  <si>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</si>
  <si>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</si>
  <si>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</si>
  <si>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</si>
  <si>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</si>
  <si>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</si>
  <si>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</si>
  <si>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</si>
  <si>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</si>
  <si>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</si>
  <si>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</si>
  <si>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</si>
  <si>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</si>
  <si>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</si>
  <si>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</si>
  <si>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</si>
  <si>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</si>
  <si>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</si>
  <si>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</si>
  <si>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</si>
  <si>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</si>
  <si>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</si>
  <si>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</si>
  <si>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</si>
  <si>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</si>
  <si>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</si>
  <si>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</si>
  <si>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</si>
  <si>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</si>
  <si>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</si>
  <si>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</si>
  <si>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</si>
  <si>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</si>
  <si>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</si>
  <si>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</si>
  <si>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</si>
  <si>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</si>
  <si>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</si>
  <si>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</si>
  <si>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</si>
  <si>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</si>
  <si>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</si>
  <si>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</si>
  <si>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</si>
  <si>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</si>
  <si>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</si>
  <si>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</si>
  <si>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</si>
  <si>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</si>
  <si>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</si>
  <si>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</si>
  <si>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</si>
  <si>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</si>
  <si>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</si>
  <si>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</si>
  <si>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</si>
  <si>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</si>
  <si>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</si>
  <si>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</si>
  <si>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</si>
  <si>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</si>
  <si>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</si>
  <si>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</si>
  <si>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</si>
  <si>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</si>
  <si>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</si>
  <si>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</si>
  <si>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</si>
  <si>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</si>
  <si>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</si>
  <si>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</si>
  <si>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</si>
  <si>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</si>
  <si>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</si>
  <si>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</si>
  <si>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</si>
  <si>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</si>
  <si>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</si>
  <si>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</si>
  <si>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</si>
  <si>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</si>
  <si>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</si>
  <si>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</si>
  <si>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</si>
  <si>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</si>
  <si>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</si>
  <si>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</si>
  <si>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</si>
  <si>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</si>
  <si>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</si>
  <si>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</si>
  <si>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</si>
  <si>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</si>
  <si>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</si>
  <si>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</si>
  <si>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</si>
  <si>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</si>
  <si>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</si>
  <si>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</si>
  <si>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</si>
  <si>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</si>
  <si>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</si>
  <si>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</si>
  <si>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</si>
  <si>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</si>
  <si>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</si>
  <si>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</si>
  <si>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</si>
  <si>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</si>
  <si>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</si>
  <si>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</si>
  <si>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</si>
  <si>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</si>
  <si>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</si>
  <si>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</si>
  <si>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</si>
  <si>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</si>
  <si>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</si>
  <si>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</si>
  <si>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</si>
  <si>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</si>
  <si>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</si>
  <si>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</si>
  <si>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</si>
  <si>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</si>
  <si>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</si>
  <si>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</si>
  <si>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</si>
  <si>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</si>
  <si>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</si>
  <si>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</si>
  <si>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</si>
  <si>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</si>
  <si>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</si>
  <si>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</si>
  <si>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</si>
  <si>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</si>
  <si>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</si>
  <si>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</si>
  <si>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</si>
  <si>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</si>
  <si>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</si>
  <si>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</si>
  <si>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</si>
  <si>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</si>
  <si>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</si>
  <si>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</si>
  <si>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</si>
  <si>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</si>
  <si>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</si>
  <si>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</si>
  <si>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</si>
  <si>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</si>
  <si>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</si>
  <si>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</si>
  <si>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</si>
  <si>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</si>
  <si>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</si>
  <si>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</si>
  <si>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</si>
  <si>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</si>
  <si>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</si>
  <si>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</si>
  <si>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</si>
  <si>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</si>
  <si>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</si>
  <si>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</si>
  <si>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</si>
  <si>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</si>
  <si>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</si>
  <si>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</si>
  <si>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</si>
  <si>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</si>
  <si>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</si>
  <si>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</si>
  <si>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</si>
  <si>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</si>
  <si>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</si>
  <si>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</si>
  <si>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</si>
  <si>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</si>
  <si>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</si>
  <si>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</si>
  <si>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</si>
  <si>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</si>
  <si>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</si>
  <si>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</si>
  <si>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</si>
  <si>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</si>
  <si>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</si>
  <si>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</si>
  <si>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</si>
  <si>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</si>
  <si>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</si>
  <si>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</si>
  <si>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</si>
  <si>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</si>
  <si>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</si>
  <si>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</si>
  <si>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</si>
  <si>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</si>
  <si>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</si>
  <si>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</si>
  <si>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</si>
  <si>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</si>
  <si>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</si>
  <si>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</si>
  <si>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</si>
  <si>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</si>
  <si>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</si>
  <si>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</si>
  <si>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</si>
  <si>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</si>
  <si>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</si>
  <si>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</si>
  <si>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</si>
  <si>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</si>
  <si>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</si>
  <si>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</si>
  <si>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</si>
  <si>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</si>
  <si>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</si>
  <si>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</si>
  <si>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</si>
  <si>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</si>
  <si>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</si>
  <si>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</si>
  <si>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</si>
  <si>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</si>
  <si>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</si>
  <si>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</si>
  <si>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</si>
  <si>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</si>
  <si>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</si>
  <si>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</si>
  <si>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</si>
  <si>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</si>
  <si>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</si>
  <si>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</si>
  <si>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</si>
  <si>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</si>
  <si>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</si>
  <si>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</si>
  <si>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</si>
  <si>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</si>
  <si>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</si>
  <si>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</si>
  <si>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</si>
  <si>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</si>
  <si>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</si>
  <si>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</si>
  <si>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</si>
  <si>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</si>
  <si>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</si>
  <si>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</si>
  <si>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</si>
  <si>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</si>
  <si>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</si>
  <si>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</si>
  <si>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</si>
  <si>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</si>
  <si>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</si>
  <si>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</si>
  <si>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</si>
  <si>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</si>
  <si>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</si>
  <si>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</si>
  <si>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</si>
  <si>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</si>
  <si>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</si>
  <si>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</si>
  <si>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</si>
  <si>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</si>
  <si>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</si>
  <si>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</si>
  <si>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</si>
  <si>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</si>
  <si>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</si>
  <si>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</si>
  <si>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</si>
  <si>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</si>
  <si>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</si>
  <si>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</si>
  <si>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</si>
  <si>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</si>
  <si>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</si>
  <si>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</si>
  <si>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</si>
  <si>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</si>
  <si>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</si>
  <si>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</si>
  <si>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</si>
  <si>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</si>
  <si>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</si>
  <si>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</si>
  <si>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</si>
  <si>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</si>
  <si>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</si>
  <si>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</si>
  <si>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</si>
  <si>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</si>
  <si>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</si>
  <si>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</si>
  <si>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</si>
  <si>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</si>
  <si>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</si>
  <si>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</si>
  <si>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</si>
  <si>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</si>
  <si>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</si>
  <si>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</si>
  <si>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</si>
  <si>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</si>
  <si>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</si>
  <si>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</si>
  <si>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</si>
  <si>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</si>
  <si>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</si>
  <si>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</si>
  <si>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</si>
  <si>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</si>
  <si>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</si>
  <si>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</si>
  <si>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</si>
  <si>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</si>
  <si>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</si>
  <si>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</si>
  <si>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</si>
  <si>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</si>
  <si>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</si>
  <si>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</si>
  <si>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</si>
  <si>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</si>
  <si>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</si>
  <si>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</si>
  <si>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</si>
  <si>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</si>
  <si>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</si>
  <si>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</si>
  <si>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</si>
  <si>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</si>
  <si>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</si>
  <si>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</si>
  <si>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</si>
  <si>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</si>
  <si>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</si>
  <si>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</si>
  <si>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</si>
  <si>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</si>
  <si>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</si>
  <si>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</si>
  <si>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</si>
  <si>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</si>
  <si>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</si>
  <si>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</si>
  <si>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</si>
  <si>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</si>
  <si>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</si>
  <si>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</si>
  <si>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</si>
  <si>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</si>
  <si>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</si>
  <si>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</si>
  <si>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</si>
  <si>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</si>
  <si>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</si>
  <si>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</si>
  <si>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</si>
  <si>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</si>
  <si>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</si>
  <si>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</si>
  <si>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</si>
  <si>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</si>
  <si>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</si>
  <si>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</si>
  <si>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</si>
  <si>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</si>
  <si>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</si>
  <si>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</si>
  <si>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</si>
  <si>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</si>
  <si>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</si>
  <si>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</si>
  <si>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</si>
  <si>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</si>
  <si>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</si>
  <si>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</si>
  <si>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</si>
  <si>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</si>
  <si>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</si>
  <si>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</si>
  <si>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</si>
  <si>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</si>
  <si>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</si>
  <si>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</si>
  <si>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</si>
  <si>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</si>
  <si>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</si>
  <si>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</si>
  <si>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</si>
  <si>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</si>
  <si>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</si>
  <si>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</si>
  <si>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</si>
  <si>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</si>
  <si>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</si>
  <si>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</si>
  <si>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</si>
  <si>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</si>
  <si>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</si>
  <si>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</si>
  <si>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</si>
  <si>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</si>
  <si>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</si>
  <si>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</si>
  <si>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</si>
  <si>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</si>
  <si>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</si>
  <si>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</si>
  <si>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</si>
  <si>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</si>
  <si>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</si>
  <si>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</si>
  <si>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</si>
  <si>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</si>
  <si>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</si>
  <si>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</si>
  <si>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</si>
  <si>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</si>
  <si>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</si>
  <si>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</si>
  <si>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</si>
  <si>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</si>
  <si>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</si>
  <si>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</si>
  <si>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</si>
  <si>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</si>
  <si>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</si>
  <si>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</si>
  <si>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</si>
  <si>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</si>
  <si>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</si>
  <si>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</si>
  <si>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</si>
  <si>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</si>
  <si>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</si>
  <si>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</si>
  <si>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</si>
  <si>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</si>
  <si>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</si>
  <si>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</si>
  <si>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</si>
  <si>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</si>
  <si>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</si>
  <si>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</si>
  <si>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</si>
  <si>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</si>
  <si>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</si>
  <si>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</si>
  <si>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</si>
  <si>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</si>
  <si>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</si>
  <si>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</si>
  <si>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</si>
  <si>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</si>
  <si>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</si>
  <si>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</si>
  <si>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</si>
  <si>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</si>
  <si>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</si>
  <si>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</si>
  <si>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</si>
  <si>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</si>
  <si>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</si>
  <si>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</si>
  <si>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</si>
  <si>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</si>
  <si>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</si>
  <si>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</si>
  <si>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</si>
  <si>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</si>
  <si>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</si>
  <si>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</si>
  <si>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</si>
  <si>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</si>
  <si>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</si>
  <si>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</si>
  <si>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</si>
  <si>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</si>
  <si>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</si>
  <si>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</si>
  <si>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</si>
  <si>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</si>
  <si>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</si>
  <si>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</si>
  <si>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</si>
  <si>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</si>
  <si>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</si>
  <si>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</si>
  <si>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</si>
  <si>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</si>
  <si>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</si>
  <si>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</si>
  <si>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</si>
  <si>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</si>
  <si>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</si>
  <si>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</si>
  <si>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</si>
  <si>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</si>
  <si>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</si>
  <si>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</si>
  <si>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</si>
  <si>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</si>
  <si>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</si>
  <si>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</si>
  <si>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</si>
  <si>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</si>
  <si>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</si>
  <si>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</si>
  <si>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</si>
  <si>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</si>
  <si>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</si>
  <si>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</si>
  <si>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</si>
  <si>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</si>
  <si>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</si>
  <si>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</si>
  <si>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</si>
  <si>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</si>
  <si>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</si>
  <si>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</si>
  <si>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</si>
  <si>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</si>
  <si>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</si>
  <si>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</si>
  <si>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</si>
  <si>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</si>
  <si>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</si>
  <si>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</si>
  <si>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</si>
  <si>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</si>
  <si>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</si>
  <si>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</si>
  <si>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</si>
  <si>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</si>
  <si>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</si>
  <si>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</si>
  <si>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</si>
  <si>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</si>
  <si>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</si>
  <si>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</si>
  <si>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</si>
  <si>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</si>
  <si>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</si>
  <si>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</si>
  <si>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</si>
  <si>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</si>
  <si>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</si>
  <si>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</si>
  <si>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</si>
  <si>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</si>
  <si>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</si>
  <si>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</si>
  <si>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</si>
  <si>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</si>
  <si>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</si>
  <si>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</si>
  <si>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</si>
  <si>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</si>
  <si>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</si>
  <si>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</si>
  <si>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</si>
  <si>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</si>
  <si>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</si>
  <si>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</si>
  <si>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</si>
  <si>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</si>
  <si>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</si>
  <si>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</si>
  <si>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</si>
  <si>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</si>
  <si>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</si>
  <si>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</si>
  <si>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</si>
  <si>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</si>
  <si>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</si>
  <si>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</si>
  <si>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</si>
  <si>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</si>
  <si>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</si>
  <si>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</si>
  <si>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</si>
  <si>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</si>
  <si>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</si>
  <si>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</si>
  <si>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</si>
  <si>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</si>
  <si>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</si>
  <si>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</si>
  <si>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</si>
  <si>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</si>
  <si>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</si>
  <si>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</si>
  <si>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</si>
  <si>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</si>
  <si>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</si>
  <si>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</si>
  <si>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</si>
  <si>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</si>
  <si>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</si>
  <si>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</si>
  <si>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</si>
  <si>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</si>
  <si>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</si>
  <si>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</si>
  <si>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</si>
  <si>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</si>
  <si>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</si>
  <si>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</si>
  <si>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</si>
  <si>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</si>
  <si>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</si>
  <si>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</si>
  <si>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</si>
  <si>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</si>
  <si>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</si>
  <si>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</si>
  <si>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</si>
  <si>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</si>
  <si>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</si>
  <si>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</si>
  <si>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</si>
  <si>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</si>
  <si>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</si>
  <si>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</si>
  <si>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</si>
  <si>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</si>
  <si>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</si>
  <si>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</si>
  <si>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</si>
  <si>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</si>
  <si>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</si>
  <si>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</si>
  <si>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</si>
  <si>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</si>
  <si>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</si>
  <si>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</si>
  <si>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</si>
  <si>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</si>
  <si>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</si>
  <si>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</si>
  <si>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</si>
  <si>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</si>
  <si>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</si>
  <si>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</si>
  <si>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</si>
  <si>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</si>
  <si>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</si>
  <si>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</si>
  <si>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</si>
  <si>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</si>
  <si>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</si>
  <si>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</si>
  <si>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</si>
  <si>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</si>
  <si>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</si>
  <si>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</si>
  <si>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</si>
  <si>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</si>
  <si>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</si>
  <si>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</si>
  <si>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</si>
  <si>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</si>
  <si>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</si>
  <si>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</si>
  <si>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</si>
  <si>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</si>
  <si>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</si>
  <si>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</si>
  <si>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</si>
  <si>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</si>
  <si>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</si>
  <si>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</si>
  <si>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</si>
  <si>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</si>
  <si>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</si>
  <si>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</si>
  <si>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</si>
  <si>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</si>
  <si>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</si>
  <si>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</si>
  <si>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</si>
  <si>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</si>
  <si>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</si>
  <si>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</si>
  <si>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</si>
  <si>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</si>
  <si>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</si>
  <si>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</si>
  <si>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</si>
  <si>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</si>
  <si>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</si>
  <si>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</si>
  <si>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</si>
  <si>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</si>
  <si>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</si>
  <si>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</si>
  <si>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</si>
  <si>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</si>
  <si>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</si>
  <si>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</si>
  <si>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</si>
  <si>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</si>
  <si>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</si>
  <si>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</si>
  <si>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</si>
  <si>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</si>
  <si>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</si>
  <si>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</si>
  <si>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</si>
  <si>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</si>
  <si>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</si>
  <si>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</si>
  <si>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</si>
  <si>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</si>
  <si>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</si>
  <si>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</si>
  <si>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</si>
  <si>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</si>
  <si>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</si>
  <si>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</si>
  <si>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</si>
  <si>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</si>
  <si>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</si>
  <si>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</si>
  <si>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</si>
  <si>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</si>
  <si>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</si>
  <si>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</si>
  <si>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</si>
  <si>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</si>
  <si>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</si>
  <si>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</si>
  <si>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</si>
  <si>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</si>
  <si>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</si>
  <si>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</si>
  <si>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</si>
  <si>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</si>
  <si>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</si>
  <si>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</si>
  <si>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</si>
  <si>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</si>
  <si>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</si>
  <si>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</si>
  <si>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</si>
  <si>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</si>
  <si>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</si>
  <si>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</si>
  <si>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</si>
  <si>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</si>
  <si>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</si>
  <si>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</si>
  <si>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</si>
  <si>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</si>
  <si>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</si>
  <si>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</si>
  <si>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</si>
  <si>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</si>
  <si>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</si>
  <si>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</si>
  <si>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</si>
  <si>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</si>
  <si>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</si>
  <si>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</si>
  <si>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</si>
  <si>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</si>
  <si>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</si>
  <si>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</si>
  <si>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</si>
  <si>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</si>
  <si>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</si>
  <si>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</si>
  <si>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</si>
  <si>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</si>
  <si>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</si>
  <si>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</si>
  <si>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</si>
  <si>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</si>
  <si>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</si>
  <si>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</si>
  <si>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</si>
  <si>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</si>
  <si>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</si>
  <si>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</si>
  <si>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</si>
  <si>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</si>
  <si>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</si>
  <si>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</si>
  <si>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</si>
  <si>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</si>
  <si>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</si>
  <si>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</si>
  <si>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</si>
  <si>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</si>
  <si>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</si>
  <si>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</si>
  <si>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</si>
  <si>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</si>
  <si>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</si>
  <si>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</si>
  <si>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</si>
  <si>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</si>
  <si>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</si>
  <si>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</si>
  <si>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</si>
  <si>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</si>
  <si>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</si>
  <si>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</si>
  <si>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</si>
  <si>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</si>
  <si>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</si>
  <si>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</si>
  <si>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</si>
  <si>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</si>
  <si>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</si>
  <si>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</si>
  <si>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</si>
  <si>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</si>
  <si>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</si>
  <si>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</si>
  <si>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</si>
  <si>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</si>
  <si>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</si>
  <si>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</si>
  <si>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</si>
  <si>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</si>
  <si>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</si>
  <si>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</si>
  <si>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</si>
  <si>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</si>
  <si>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</si>
  <si>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</si>
  <si>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</si>
  <si>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</si>
  <si>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</si>
  <si>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</si>
  <si>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</si>
  <si>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</si>
  <si>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</si>
  <si>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</si>
  <si>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</si>
  <si>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</si>
  <si>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</si>
  <si>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</si>
  <si>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</si>
  <si>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</si>
  <si>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</si>
  <si>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</si>
  <si>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</si>
  <si>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</si>
  <si>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</si>
  <si>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</si>
  <si>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</si>
  <si>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</si>
  <si>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</si>
  <si>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</si>
  <si>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</si>
  <si>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</si>
  <si>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</si>
  <si>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</si>
  <si>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</si>
  <si>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</si>
  <si>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</si>
  <si>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</si>
  <si>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</si>
  <si>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</si>
  <si>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</si>
  <si>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</si>
  <si>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</si>
  <si>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</si>
  <si>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</si>
  <si>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</si>
  <si>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</si>
  <si>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</si>
  <si>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</si>
  <si>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</si>
  <si>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</si>
  <si>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</si>
  <si>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</si>
  <si>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</si>
  <si>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</si>
  <si>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</si>
  <si>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</si>
  <si>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</si>
  <si>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</si>
  <si>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</si>
  <si>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</si>
  <si>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</si>
  <si>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</si>
  <si>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</si>
  <si>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</si>
  <si>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</si>
  <si>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</si>
  <si>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</si>
  <si>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</si>
  <si>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</si>
  <si>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</si>
  <si>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</si>
  <si>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</si>
  <si>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</si>
  <si>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</si>
  <si>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</si>
  <si>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</si>
  <si>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</si>
  <si>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</si>
  <si>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</si>
  <si>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</si>
  <si>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</si>
  <si>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</si>
  <si>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</si>
  <si>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</si>
  <si>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</si>
  <si>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</si>
  <si>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</si>
  <si>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</si>
  <si>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</si>
  <si>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</si>
  <si>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</si>
  <si>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</si>
  <si>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</si>
  <si>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</si>
  <si>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</si>
  <si>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</si>
  <si>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</si>
  <si>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</si>
  <si>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</si>
  <si>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</si>
  <si>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</si>
  <si>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</si>
  <si>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</si>
  <si>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</si>
  <si>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</si>
  <si>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</si>
  <si>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</si>
  <si>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</si>
  <si>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</si>
  <si>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</si>
  <si>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</si>
  <si>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</si>
  <si>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</si>
  <si>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</si>
  <si>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</si>
  <si>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</si>
  <si>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</si>
  <si>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</si>
  <si>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</si>
  <si>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</si>
  <si>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</si>
  <si>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</si>
  <si>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</si>
  <si>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</si>
  <si>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</si>
  <si>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</si>
  <si>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</si>
  <si>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</si>
  <si>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</si>
  <si>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</si>
  <si>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</si>
  <si>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</si>
  <si>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</si>
  <si>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</si>
  <si>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</si>
  <si>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</si>
  <si>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</si>
  <si>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</si>
  <si>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</si>
  <si>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</si>
  <si>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</si>
  <si>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</si>
  <si>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</si>
  <si>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</si>
  <si>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</si>
  <si>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</si>
  <si>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</si>
  <si>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</si>
  <si>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</si>
  <si>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</si>
  <si>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</si>
  <si>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</si>
  <si>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</si>
  <si>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</si>
  <si>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</si>
  <si>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</si>
  <si>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</si>
  <si>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</si>
  <si>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</si>
  <si>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</si>
  <si>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</si>
  <si>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</si>
  <si>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</si>
  <si>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</si>
  <si>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</si>
  <si>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</si>
  <si>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</si>
  <si>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</si>
  <si>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</si>
  <si>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</si>
  <si>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</si>
  <si>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</si>
  <si>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</si>
  <si>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</si>
  <si>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</si>
  <si>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</si>
  <si>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</si>
  <si>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</si>
  <si>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</si>
  <si>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</si>
  <si>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</si>
  <si>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</si>
  <si>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</si>
  <si>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</si>
  <si>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</si>
  <si>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</si>
  <si>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</si>
  <si>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</si>
  <si>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</si>
  <si>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</si>
  <si>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</si>
  <si>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</si>
  <si>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</si>
  <si>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</si>
  <si>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</si>
  <si>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</si>
  <si>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</si>
  <si>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</si>
  <si>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</si>
  <si>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</si>
  <si>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</si>
  <si>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</si>
  <si>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</si>
  <si>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</si>
  <si>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</si>
  <si>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</si>
  <si>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</si>
  <si>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</si>
  <si>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</si>
  <si>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</si>
  <si>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</si>
  <si>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</si>
  <si>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</si>
  <si>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</si>
  <si>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</si>
  <si>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</si>
  <si>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</si>
  <si>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</si>
  <si>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</si>
  <si>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</si>
  <si>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</si>
  <si>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</si>
  <si>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</si>
  <si>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</si>
  <si>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</si>
  <si>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</si>
  <si>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</si>
  <si>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</si>
  <si>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</si>
  <si>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</si>
  <si>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</si>
  <si>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</si>
  <si>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</si>
  <si>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</si>
  <si>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</si>
  <si>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</si>
  <si>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</si>
  <si>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</si>
  <si>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</si>
  <si>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</si>
  <si>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</si>
  <si>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</si>
  <si>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</si>
  <si>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</si>
  <si>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</si>
  <si>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</si>
  <si>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</si>
  <si>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</si>
  <si>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</si>
  <si>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</si>
  <si>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</si>
  <si>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</si>
  <si>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</si>
  <si>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</si>
  <si>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</si>
  <si>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</si>
  <si>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</si>
  <si>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</si>
  <si>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</si>
  <si>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</si>
  <si>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</si>
  <si>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</si>
  <si>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</si>
  <si>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</si>
  <si>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</si>
  <si>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</si>
  <si>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</si>
  <si>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</si>
  <si>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</si>
  <si>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</si>
  <si>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</si>
  <si>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</si>
  <si>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</si>
  <si>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</si>
  <si>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</si>
  <si>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</si>
  <si>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</si>
  <si>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</si>
  <si>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</si>
  <si>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</si>
  <si>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</si>
  <si>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</si>
  <si>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</si>
  <si>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</si>
  <si>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</si>
  <si>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</si>
  <si>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</si>
  <si>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</si>
  <si>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</si>
  <si>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</si>
  <si>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</si>
  <si>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</si>
  <si>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</si>
  <si>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</si>
  <si>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</si>
  <si>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</si>
  <si>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</si>
  <si>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</si>
  <si>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</si>
  <si>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</si>
  <si>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</si>
  <si>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</si>
  <si>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</si>
  <si>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</si>
  <si>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</si>
  <si>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</si>
  <si>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</si>
  <si>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</si>
  <si>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</si>
  <si>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</si>
  <si>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</si>
  <si>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</si>
  <si>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</si>
  <si>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</si>
  <si>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</si>
  <si>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</si>
  <si>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</si>
  <si>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</si>
  <si>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</si>
  <si>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</si>
  <si>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</si>
  <si>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</si>
  <si>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</si>
  <si>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</si>
  <si>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</si>
  <si>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</si>
  <si>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</si>
  <si>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</si>
  <si>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</si>
  <si>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</si>
  <si>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</si>
  <si>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</si>
  <si>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</si>
  <si>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</si>
  <si>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</si>
  <si>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</si>
  <si>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</si>
  <si>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</si>
  <si>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</si>
  <si>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</si>
  <si>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</si>
  <si>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</si>
  <si>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</si>
  <si>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</si>
  <si>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</si>
  <si>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</si>
  <si>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</si>
  <si>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</si>
  <si>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</si>
  <si>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</si>
  <si>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</si>
  <si>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</si>
  <si>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</si>
  <si>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</si>
  <si>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</si>
  <si>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</si>
  <si>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</si>
  <si>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</si>
  <si>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</si>
  <si>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</si>
  <si>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</si>
  <si>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</si>
  <si>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</si>
  <si>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</si>
  <si>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</si>
  <si>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</si>
  <si>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</si>
  <si>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</si>
  <si>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</si>
  <si>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</si>
  <si>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</si>
  <si>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</si>
  <si>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</si>
  <si>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</si>
  <si>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</si>
  <si>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</si>
  <si>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</si>
  <si>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</si>
  <si>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</si>
  <si>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</si>
  <si>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</si>
  <si>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</si>
  <si>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</si>
  <si>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</si>
  <si>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</si>
  <si>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</si>
  <si>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</si>
  <si>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</si>
  <si>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</si>
  <si>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</si>
  <si>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</si>
  <si>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</si>
  <si>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</si>
  <si>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</si>
  <si>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</si>
  <si>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</si>
  <si>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</si>
  <si>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</si>
  <si>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</si>
  <si>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</si>
  <si>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</si>
  <si>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</si>
  <si>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</si>
  <si>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</si>
  <si>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</si>
  <si>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</si>
  <si>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</si>
  <si>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</si>
  <si>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</si>
  <si>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</si>
  <si>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</si>
  <si>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</si>
  <si>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</si>
  <si>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</si>
  <si>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</si>
  <si>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</si>
  <si>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</si>
  <si>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</si>
  <si>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</si>
  <si>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</si>
  <si>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</si>
  <si>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</si>
  <si>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</si>
  <si>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</si>
  <si>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</si>
  <si>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</si>
  <si>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</si>
  <si>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</si>
  <si>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</si>
  <si>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</si>
  <si>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</si>
  <si>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</si>
  <si>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</si>
  <si>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</si>
  <si>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</si>
  <si>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</si>
  <si>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</si>
  <si>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</si>
  <si>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</si>
  <si>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</si>
  <si>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</si>
  <si>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</si>
  <si>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</si>
  <si>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</si>
  <si>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</si>
  <si>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</si>
  <si>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</si>
  <si>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</si>
  <si>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</si>
  <si>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</si>
  <si>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</si>
  <si>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</si>
  <si>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</si>
  <si>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</si>
  <si>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</si>
  <si>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</si>
  <si>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</si>
  <si>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</si>
  <si>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</si>
  <si>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</si>
  <si>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</si>
  <si>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</si>
  <si>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</si>
  <si>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</si>
  <si>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</si>
  <si>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</si>
  <si>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</si>
  <si>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</si>
  <si>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</si>
  <si>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</si>
  <si>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</si>
  <si>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</si>
  <si>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</si>
  <si>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</si>
  <si>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</si>
  <si>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</si>
  <si>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</si>
  <si>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</si>
  <si>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</si>
  <si>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</si>
  <si>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</si>
  <si>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</si>
  <si>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</si>
  <si>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</si>
  <si>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</si>
  <si>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</si>
  <si>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</si>
  <si>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</si>
  <si>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</si>
  <si>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</si>
  <si>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</si>
  <si>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</si>
  <si>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</si>
  <si>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</si>
  <si>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</si>
  <si>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</si>
  <si>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</si>
  <si>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</si>
  <si>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</si>
  <si>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</si>
  <si>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</si>
  <si>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</si>
  <si>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</si>
  <si>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</si>
  <si>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</si>
  <si>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</si>
  <si>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</si>
  <si>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</si>
  <si>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</si>
  <si>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</si>
  <si>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</si>
  <si>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</si>
  <si>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</si>
  <si>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</si>
  <si>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</si>
  <si>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</si>
  <si>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</si>
  <si>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</si>
  <si>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</si>
  <si>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</si>
  <si>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</si>
  <si>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</si>
  <si>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</si>
  <si>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</si>
  <si>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</si>
  <si>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</si>
  <si>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</si>
  <si>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</si>
  <si>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</si>
  <si>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</si>
  <si>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</si>
  <si>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</si>
  <si>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</si>
  <si>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</si>
  <si>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</si>
  <si>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</si>
  <si>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</si>
  <si>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</si>
  <si>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</si>
  <si>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</si>
  <si>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</si>
  <si>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</si>
  <si>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</si>
  <si>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</si>
  <si>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</si>
  <si>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</si>
  <si>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</si>
  <si>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</si>
  <si>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</si>
  <si>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</si>
  <si>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</si>
  <si>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</si>
  <si>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</si>
  <si>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</si>
  <si>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</si>
  <si>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</si>
  <si>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</si>
  <si>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</si>
  <si>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</si>
  <si>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</si>
  <si>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</si>
  <si>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</si>
  <si>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</si>
  <si>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</si>
  <si>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</si>
  <si>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</si>
  <si>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</si>
  <si>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</si>
  <si>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</si>
  <si>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</si>
  <si>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</si>
  <si>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</si>
  <si>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</si>
  <si>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</si>
  <si>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</si>
  <si>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</si>
  <si>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</si>
  <si>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</si>
  <si>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</si>
  <si>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</si>
  <si>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</si>
  <si>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</si>
  <si>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</si>
  <si>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</si>
  <si>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</si>
  <si>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</si>
  <si>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</si>
  <si>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</si>
  <si>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</si>
  <si>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</si>
  <si>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</si>
  <si>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</si>
  <si>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</si>
  <si>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</si>
  <si>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</si>
  <si>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</si>
  <si>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</si>
  <si>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</si>
  <si>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</si>
  <si>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</si>
  <si>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</si>
  <si>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</si>
  <si>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</si>
  <si>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</si>
  <si>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</si>
  <si>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</si>
  <si>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</si>
  <si>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</si>
  <si>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</si>
  <si>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</si>
  <si>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</si>
  <si>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</si>
  <si>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</si>
  <si>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</si>
  <si>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</si>
  <si>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</si>
  <si>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</si>
  <si>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</si>
  <si>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</si>
  <si>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</si>
  <si>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</si>
  <si>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</si>
  <si>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</si>
  <si>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</si>
  <si>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</si>
  <si>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</si>
  <si>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</si>
  <si>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</si>
  <si>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</si>
  <si>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</si>
  <si>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</si>
  <si>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</si>
  <si>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</si>
  <si>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</si>
  <si>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</si>
  <si>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</si>
  <si>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</si>
  <si>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</si>
  <si>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</si>
  <si>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</si>
  <si>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</si>
  <si>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</si>
  <si>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</si>
  <si>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</si>
  <si>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</si>
  <si>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</si>
  <si>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</si>
  <si>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</si>
  <si>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</si>
  <si>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</si>
  <si>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</si>
  <si>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</si>
  <si>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</si>
  <si>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</si>
  <si>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</si>
  <si>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</si>
  <si>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</si>
  <si>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</si>
  <si>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</si>
  <si>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</si>
  <si>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</si>
  <si>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</si>
  <si>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</si>
  <si>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</si>
  <si>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</si>
  <si>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</si>
  <si>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</si>
  <si>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</si>
  <si>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</si>
  <si>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</si>
  <si>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</si>
  <si>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</si>
  <si>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</si>
  <si>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</si>
  <si>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</si>
  <si>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</si>
  <si>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</si>
  <si>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</si>
  <si>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</si>
  <si>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</si>
  <si>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</si>
  <si>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</si>
  <si>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</si>
  <si>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</si>
  <si>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</si>
  <si>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</si>
  <si>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</si>
  <si>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</si>
  <si>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</si>
  <si>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</si>
  <si>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</si>
  <si>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</si>
  <si>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</si>
  <si>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</si>
  <si>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</si>
  <si>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</si>
  <si>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</si>
  <si>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</si>
  <si>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</si>
  <si>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</si>
  <si>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</si>
  <si>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</si>
  <si>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</si>
  <si>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</si>
  <si>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</si>
  <si>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</si>
  <si>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</si>
  <si>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</si>
  <si>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</si>
  <si>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</si>
  <si>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</si>
  <si>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</si>
  <si>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</si>
  <si>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</si>
  <si>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</si>
  <si>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</si>
  <si>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</si>
  <si>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</si>
  <si>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</si>
  <si>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</si>
  <si>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</si>
  <si>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</si>
  <si>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</si>
  <si>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</si>
  <si>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</si>
  <si>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</si>
  <si>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</si>
  <si>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</si>
  <si>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</si>
  <si>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</si>
  <si>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</si>
  <si>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</si>
  <si>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</si>
  <si>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</si>
  <si>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</si>
  <si>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</si>
  <si>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</si>
  <si>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</si>
  <si>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</si>
  <si>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</si>
  <si>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</si>
  <si>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</si>
  <si>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</si>
  <si>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</si>
  <si>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</si>
  <si>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</si>
  <si>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</si>
  <si>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</si>
  <si>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</si>
  <si>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</si>
  <si>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</si>
  <si>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</si>
  <si>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</si>
  <si>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</si>
  <si>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</si>
  <si>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</si>
  <si>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</si>
  <si>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</si>
  <si>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</si>
  <si>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</si>
  <si>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</si>
  <si>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</si>
  <si>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</si>
  <si>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</si>
  <si>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</si>
  <si>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</si>
  <si>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</si>
  <si>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</si>
  <si>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</si>
  <si>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</si>
  <si>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</si>
  <si>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</si>
  <si>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</si>
  <si>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</si>
  <si>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</si>
  <si>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</si>
  <si>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</si>
  <si>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</si>
  <si>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</si>
  <si>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</si>
  <si>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</si>
  <si>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</si>
  <si>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</si>
  <si>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</si>
  <si>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</si>
  <si>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</si>
  <si>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</si>
  <si>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</si>
  <si>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</si>
  <si>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</si>
  <si>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</si>
  <si>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</si>
  <si>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</si>
  <si>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</si>
  <si>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</si>
  <si>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</si>
  <si>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</si>
  <si>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</si>
  <si>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</si>
  <si>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</si>
  <si>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</si>
  <si>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</si>
  <si>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</si>
  <si>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</si>
  <si>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</si>
  <si>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</si>
  <si>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</si>
  <si>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</si>
  <si>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</si>
  <si>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</si>
  <si>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</si>
  <si>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</si>
  <si>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</si>
  <si>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</si>
  <si>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</si>
  <si>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</si>
  <si>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</si>
  <si>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</si>
  <si>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</si>
  <si>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</si>
  <si>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</si>
  <si>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</si>
  <si>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</si>
  <si>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</si>
  <si>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</si>
  <si>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</si>
  <si>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</si>
  <si>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</si>
  <si>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</si>
  <si>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</si>
  <si>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</si>
  <si>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</si>
  <si>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</si>
  <si>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</si>
  <si>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</si>
  <si>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</si>
  <si>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</si>
  <si>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</si>
  <si>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</si>
  <si>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</si>
  <si>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</si>
  <si>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</si>
  <si>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</si>
  <si>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</si>
  <si>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</si>
  <si>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</si>
  <si>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</si>
  <si>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</si>
  <si>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</si>
  <si>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</si>
  <si>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</si>
  <si>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</si>
  <si>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</si>
  <si>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</si>
  <si>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</si>
  <si>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</si>
  <si>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</si>
  <si>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</si>
  <si>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</si>
  <si>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</si>
  <si>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</si>
  <si>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</si>
  <si>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</si>
  <si>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</si>
  <si>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</si>
  <si>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</si>
  <si>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</si>
  <si>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</si>
  <si>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</si>
  <si>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</si>
  <si>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</si>
  <si>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</si>
  <si>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</si>
  <si>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</si>
  <si>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</si>
  <si>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</si>
  <si>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</si>
  <si>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</si>
  <si>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</si>
  <si>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</si>
  <si>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</si>
  <si>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</si>
  <si>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</si>
  <si>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</si>
  <si>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</si>
  <si>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</si>
  <si>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</si>
  <si>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</si>
  <si>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</si>
  <si>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</si>
  <si>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</si>
  <si>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</si>
  <si>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</si>
  <si>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</si>
  <si>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</si>
  <si>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</si>
  <si>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</si>
  <si>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</si>
  <si>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</si>
  <si>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</si>
  <si>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</si>
  <si>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</si>
  <si>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</si>
  <si>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</si>
  <si>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</si>
  <si>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</si>
  <si>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</si>
  <si>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</si>
  <si>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</si>
  <si>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</si>
  <si>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</si>
  <si>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</si>
  <si>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</si>
  <si>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</si>
  <si>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</si>
  <si>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</si>
  <si>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</si>
  <si>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</si>
  <si>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</si>
  <si>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</si>
  <si>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</si>
  <si>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</si>
  <si>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</si>
  <si>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</si>
  <si>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</si>
  <si>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</si>
  <si>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</si>
  <si>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</si>
  <si>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</si>
  <si>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</si>
  <si>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</si>
  <si>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</si>
  <si>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</si>
  <si>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</si>
  <si>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</si>
  <si>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</si>
  <si>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</si>
  <si>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</si>
  <si>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</si>
  <si>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</si>
  <si>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</si>
  <si>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</si>
  <si>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</si>
  <si>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</si>
  <si>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</si>
  <si>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</si>
  <si>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</si>
  <si>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</si>
  <si>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</si>
  <si>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</si>
  <si>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</si>
  <si>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</si>
  <si>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</si>
  <si>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</si>
  <si>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</si>
  <si>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</si>
  <si>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</si>
  <si>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</si>
  <si>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</si>
  <si>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</si>
  <si>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</si>
  <si>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</si>
  <si>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</si>
  <si>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</si>
  <si>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</si>
  <si>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</si>
  <si>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</si>
  <si>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</si>
  <si>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</si>
  <si>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</si>
  <si>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</si>
  <si>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</si>
  <si>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</si>
  <si>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</si>
  <si>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</si>
  <si>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</si>
  <si>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</si>
  <si>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</si>
  <si>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</si>
  <si>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</si>
  <si>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</si>
  <si>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</si>
  <si>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</si>
  <si>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</si>
  <si>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</si>
  <si>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</si>
  <si>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</si>
  <si>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</si>
  <si>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</si>
  <si>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</si>
  <si>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</si>
  <si>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</si>
  <si>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</si>
  <si>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</si>
  <si>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</si>
  <si>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</si>
  <si>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</si>
  <si>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</si>
  <si>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</si>
  <si>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</si>
  <si>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</si>
  <si>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</si>
  <si>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</si>
  <si>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</si>
  <si>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</si>
  <si>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</si>
  <si>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</si>
  <si>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</si>
  <si>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</si>
  <si>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</si>
  <si>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</si>
  <si>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</si>
  <si>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</si>
  <si>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</si>
  <si>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</si>
  <si>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</si>
  <si>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</si>
  <si>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</si>
  <si>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</si>
  <si>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</si>
  <si>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</si>
  <si>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</si>
  <si>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</si>
  <si>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</si>
  <si>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</si>
  <si>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</si>
  <si>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</si>
  <si>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</si>
  <si>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</si>
  <si>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</si>
  <si>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</si>
  <si>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</si>
  <si>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</si>
  <si>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</si>
  <si>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</si>
  <si>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</si>
  <si>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</si>
  <si>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</si>
  <si>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</si>
  <si>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</si>
  <si>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</si>
  <si>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</si>
  <si>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</si>
  <si>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</si>
  <si>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</si>
  <si>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</si>
  <si>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</si>
  <si>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</si>
  <si>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</si>
  <si>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</si>
  <si>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</si>
  <si>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</si>
  <si>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</si>
  <si>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</si>
  <si>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</si>
  <si>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</si>
  <si>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</si>
  <si>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</si>
  <si>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</si>
  <si>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</si>
  <si>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</si>
  <si>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</si>
  <si>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</si>
  <si>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</si>
  <si>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</si>
  <si>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</si>
  <si>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</si>
  <si>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</si>
  <si>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</si>
  <si>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</si>
  <si>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</si>
  <si>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</si>
  <si>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</si>
  <si>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</si>
  <si>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</si>
  <si>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</si>
  <si>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</si>
  <si>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</si>
  <si>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</si>
  <si>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</si>
  <si>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</si>
  <si>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</si>
  <si>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</si>
  <si>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</si>
  <si>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</si>
  <si>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</si>
  <si>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</si>
  <si>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</si>
  <si>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</si>
  <si>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</si>
  <si>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</si>
  <si>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</si>
  <si>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</si>
  <si>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</si>
  <si>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</si>
  <si>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</si>
  <si>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</si>
  <si>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</si>
  <si>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</si>
  <si>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</si>
  <si>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</si>
  <si>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</si>
  <si>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</si>
  <si>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</si>
  <si>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</si>
  <si>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</si>
  <si>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</si>
  <si>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</si>
  <si>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</si>
  <si>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</si>
  <si>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</si>
  <si>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</si>
  <si>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</si>
  <si>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</si>
  <si>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</si>
  <si>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</si>
  <si>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</si>
  <si>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</si>
  <si>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</si>
  <si>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</si>
  <si>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</si>
  <si>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</si>
  <si>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</si>
  <si>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</si>
  <si>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</si>
  <si>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</si>
  <si>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</si>
  <si>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</si>
  <si>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</si>
  <si>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</si>
  <si>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</si>
  <si>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</si>
  <si>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</si>
  <si>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</si>
  <si>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</si>
  <si>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</si>
  <si>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</si>
  <si>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</si>
  <si>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</si>
  <si>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</si>
  <si>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</si>
  <si>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</si>
  <si>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</si>
  <si>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</si>
  <si>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</si>
  <si>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</si>
  <si>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</si>
  <si>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</si>
  <si>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</si>
  <si>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</si>
  <si>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</si>
  <si>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</si>
  <si>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</si>
  <si>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</si>
  <si>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</si>
  <si>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</si>
  <si>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</si>
  <si>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</si>
  <si>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</si>
  <si>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</si>
  <si>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</si>
  <si>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</si>
  <si>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</si>
  <si>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</si>
  <si>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</si>
  <si>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</si>
  <si>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</si>
  <si>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</si>
  <si>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</si>
  <si>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</si>
  <si>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</si>
  <si>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</si>
  <si>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</si>
  <si>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</si>
  <si>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</si>
  <si>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</si>
  <si>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</si>
  <si>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</si>
  <si>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</si>
  <si>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</si>
  <si>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</si>
  <si>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</si>
  <si>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</si>
  <si>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</si>
  <si>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</si>
  <si>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</si>
  <si>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</si>
  <si>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</si>
  <si>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</si>
  <si>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</si>
  <si>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</si>
  <si>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</si>
  <si>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</si>
  <si>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</si>
  <si>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</si>
  <si>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</si>
  <si>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</si>
  <si>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</si>
  <si>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</si>
  <si>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</si>
  <si>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</si>
  <si>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</si>
  <si>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</si>
  <si>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</si>
  <si>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</si>
  <si>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</si>
  <si>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</si>
  <si>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</si>
  <si>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</si>
  <si>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</si>
  <si>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</si>
  <si>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</si>
  <si>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</si>
  <si>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</si>
  <si>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</si>
  <si>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</si>
  <si>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</si>
  <si>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</si>
  <si>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</si>
  <si>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</si>
  <si>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</si>
  <si>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</si>
  <si>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</si>
  <si>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</si>
  <si>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</si>
  <si>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</si>
  <si>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</si>
  <si>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</si>
  <si>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</si>
  <si>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</si>
  <si>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</si>
  <si>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</si>
  <si>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</si>
  <si>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</si>
  <si>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</si>
  <si>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</si>
  <si>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</si>
  <si>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</si>
  <si>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</si>
  <si>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</si>
  <si>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</si>
  <si>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</si>
  <si>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</si>
  <si>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</si>
  <si>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</si>
  <si>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</si>
  <si>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</si>
  <si>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</si>
  <si>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</si>
  <si>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</si>
  <si>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</si>
  <si>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</si>
  <si>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</si>
  <si>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</si>
  <si>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</si>
  <si>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</si>
  <si>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</si>
  <si>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</si>
  <si>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</si>
  <si>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</si>
  <si>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</si>
  <si>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</si>
  <si>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</si>
  <si>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</si>
  <si>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</si>
  <si>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</si>
  <si>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</si>
  <si>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</si>
  <si>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</si>
  <si>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</si>
  <si>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</si>
  <si>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</si>
  <si>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</si>
  <si>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</si>
  <si>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</si>
  <si>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</si>
  <si>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</si>
  <si>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</si>
  <si>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</si>
  <si>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</si>
  <si>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</si>
  <si>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</si>
  <si>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</si>
  <si>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</si>
  <si>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</si>
  <si>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</si>
  <si>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</si>
  <si>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</si>
  <si>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</si>
  <si>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</si>
  <si>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</si>
  <si>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</si>
  <si>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</si>
  <si>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</si>
  <si>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</si>
  <si>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</si>
  <si>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</si>
  <si>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</si>
  <si>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</si>
  <si>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</si>
  <si>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</si>
  <si>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</si>
  <si>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</si>
  <si>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</si>
  <si>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</si>
  <si>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</si>
  <si>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</si>
  <si>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</si>
  <si>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</si>
  <si>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</si>
  <si>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</si>
  <si>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</si>
  <si>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</si>
  <si>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</si>
  <si>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</si>
  <si>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</si>
  <si>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</si>
  <si>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</si>
  <si>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</si>
  <si>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</si>
  <si>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</si>
  <si>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</si>
  <si>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</si>
  <si>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</si>
  <si>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</si>
  <si>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</si>
  <si>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</si>
  <si>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</si>
  <si>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</si>
  <si>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</si>
  <si>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</si>
  <si>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</si>
  <si>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</si>
  <si>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</si>
  <si>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</si>
  <si>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</si>
  <si>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</si>
  <si>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</si>
  <si>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</si>
  <si>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</si>
  <si>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</si>
  <si>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</si>
  <si>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</si>
  <si>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</si>
  <si>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</si>
  <si>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</si>
  <si>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</si>
  <si>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</si>
  <si>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</si>
  <si>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</si>
  <si>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</si>
  <si>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</si>
  <si>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</si>
  <si>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</si>
  <si>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</si>
  <si>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</si>
  <si>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</si>
  <si>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</si>
  <si>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</si>
  <si>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</si>
  <si>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</si>
  <si>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</si>
  <si>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</si>
  <si>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</si>
  <si>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</si>
  <si>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</si>
  <si>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</si>
  <si>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</si>
  <si>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</si>
  <si>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</si>
  <si>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</si>
  <si>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</si>
  <si>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</si>
  <si>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</si>
  <si>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</si>
  <si>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</si>
  <si>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</si>
  <si>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</si>
  <si>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</si>
  <si>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</si>
  <si>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</si>
  <si>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</si>
  <si>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</si>
  <si>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</si>
  <si>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</si>
  <si>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</si>
  <si>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</si>
  <si>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</si>
  <si>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</si>
  <si>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</si>
  <si>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</si>
  <si>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</si>
  <si>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</si>
  <si>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</si>
  <si>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</si>
  <si>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</si>
  <si>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</si>
  <si>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</si>
  <si>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</si>
  <si>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</si>
  <si>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</si>
  <si>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</si>
  <si>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</si>
  <si>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</si>
  <si>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</si>
  <si>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</si>
  <si>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</si>
  <si>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</si>
  <si>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</si>
  <si>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</si>
  <si>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</si>
  <si>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</si>
  <si>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</si>
  <si>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</si>
  <si>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</si>
  <si>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</si>
  <si>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</si>
  <si>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</si>
  <si>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</si>
  <si>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</si>
  <si>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</si>
  <si>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</si>
  <si>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</si>
  <si>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</si>
  <si>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</si>
  <si>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</si>
  <si>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</si>
  <si>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</si>
  <si>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</si>
  <si>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</si>
  <si>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</si>
  <si>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</si>
  <si>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</si>
  <si>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</si>
  <si>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</si>
  <si>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</si>
  <si>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</si>
  <si>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</si>
  <si>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</si>
  <si>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</si>
  <si>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</si>
  <si>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</si>
  <si>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</si>
  <si>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</si>
  <si>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</si>
  <si>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</si>
  <si>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</si>
  <si>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</si>
  <si>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</si>
  <si>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</si>
  <si>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</si>
  <si>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</si>
  <si>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</si>
  <si>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</si>
  <si>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</si>
  <si>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</si>
  <si>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</si>
  <si>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</si>
  <si>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</si>
  <si>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</si>
  <si>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</si>
  <si>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</si>
  <si>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</si>
  <si>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</si>
  <si>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</si>
  <si>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</si>
  <si>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</si>
  <si>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</si>
  <si>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</si>
  <si>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</si>
  <si>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</si>
  <si>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</si>
  <si>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</si>
  <si>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</si>
  <si>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</si>
  <si>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</si>
  <si>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</si>
  <si>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</si>
  <si>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</si>
  <si>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</si>
  <si>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</si>
  <si>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</si>
  <si>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</si>
  <si>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</si>
  <si>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</si>
  <si>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</si>
  <si>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</si>
  <si>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</si>
  <si>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</si>
  <si>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</si>
  <si>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</si>
  <si>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</si>
  <si>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</si>
  <si>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</si>
  <si>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</si>
  <si>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</si>
  <si>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</si>
  <si>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</si>
  <si>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</si>
  <si>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</si>
  <si>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</si>
  <si>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</si>
  <si>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</si>
  <si>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</si>
  <si>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</si>
  <si>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</si>
  <si>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</si>
  <si>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</si>
  <si>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</si>
  <si>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</si>
  <si>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</si>
  <si>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</si>
  <si>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</si>
  <si>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</si>
  <si>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</si>
  <si>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</si>
  <si>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</si>
  <si>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</si>
  <si>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</si>
  <si>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</si>
  <si>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</si>
  <si>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</si>
  <si>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</si>
  <si>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</si>
  <si>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</si>
  <si>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</si>
  <si>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</si>
  <si>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</si>
  <si>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</si>
  <si>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</si>
  <si>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</si>
  <si>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</si>
  <si>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</si>
  <si>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</si>
  <si>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</si>
  <si>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</si>
  <si>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</si>
  <si>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</si>
  <si>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</si>
  <si>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</si>
  <si>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</si>
  <si>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</si>
  <si>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</si>
  <si>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</si>
  <si>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</si>
  <si>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</si>
  <si>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</si>
  <si>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</si>
  <si>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</si>
  <si>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</si>
  <si>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</si>
  <si>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</si>
  <si>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</si>
  <si>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</si>
  <si>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</si>
  <si>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</si>
  <si>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</si>
  <si>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</si>
  <si>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</si>
  <si>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</si>
  <si>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</si>
  <si>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</si>
  <si>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</si>
  <si>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</si>
  <si>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</si>
  <si>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</si>
  <si>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</si>
  <si>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</si>
  <si>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</si>
  <si>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</si>
  <si>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</si>
  <si>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</si>
  <si>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</si>
  <si>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</si>
  <si>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</si>
  <si>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</si>
  <si>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</si>
  <si>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</si>
  <si>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</si>
  <si>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</si>
  <si>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</si>
  <si>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</si>
  <si>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</si>
  <si>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</si>
  <si>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</si>
  <si>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</si>
  <si>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</si>
  <si>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</si>
  <si>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</si>
  <si>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</si>
  <si>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</si>
  <si>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</si>
  <si>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</si>
  <si>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</si>
  <si>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</si>
  <si>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</si>
  <si>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</si>
  <si>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</si>
  <si>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</si>
  <si>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</si>
  <si>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</si>
  <si>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</si>
  <si>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</si>
  <si>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</si>
  <si>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</si>
  <si>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</si>
  <si>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</si>
  <si>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</si>
  <si>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</si>
  <si>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</si>
  <si>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</si>
  <si>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</si>
  <si>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</si>
  <si>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</si>
  <si>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</si>
  <si>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</si>
  <si>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</si>
  <si>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</si>
  <si>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</si>
  <si>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</si>
  <si>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</si>
  <si>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</si>
  <si>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</si>
  <si>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</si>
  <si>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</si>
  <si>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</si>
  <si>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</si>
  <si>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</si>
  <si>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</si>
  <si>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</si>
  <si>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</si>
  <si>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</si>
  <si>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</si>
  <si>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</si>
  <si>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</si>
  <si>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</si>
  <si>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</si>
  <si>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</si>
  <si>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</si>
  <si>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</si>
  <si>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</si>
  <si>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</si>
  <si>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</si>
  <si>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</si>
  <si>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</si>
  <si>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</si>
  <si>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</si>
  <si>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</si>
  <si>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</si>
  <si>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</si>
  <si>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</si>
  <si>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</si>
  <si>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</si>
  <si>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</si>
  <si>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</si>
  <si>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</si>
  <si>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</si>
  <si>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</si>
  <si>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</si>
  <si>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</si>
  <si>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</si>
  <si>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</si>
  <si>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</si>
  <si>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</si>
  <si>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</si>
  <si>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</si>
  <si>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</si>
  <si>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</si>
  <si>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</si>
  <si>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</si>
  <si>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</si>
  <si>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</si>
  <si>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</si>
  <si>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</si>
  <si>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</si>
  <si>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</si>
  <si>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</si>
  <si>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</si>
  <si>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</si>
  <si>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</si>
  <si>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</si>
  <si>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</si>
  <si>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</si>
  <si>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</si>
  <si>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</si>
  <si>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</si>
  <si>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</si>
  <si>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</si>
  <si>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</si>
  <si>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</si>
  <si>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</si>
  <si>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</si>
  <si>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</si>
  <si>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</si>
  <si>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</si>
  <si>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</si>
  <si>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</si>
  <si>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</si>
  <si>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</si>
  <si>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</si>
  <si>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</si>
  <si>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</si>
  <si>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</si>
  <si>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</si>
  <si>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</si>
  <si>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</si>
  <si>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</si>
  <si>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</si>
  <si>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</si>
  <si>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</si>
  <si>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</si>
  <si>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</si>
  <si>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</si>
  <si>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</si>
  <si>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</si>
  <si>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</si>
  <si>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</si>
  <si>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</si>
  <si>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</si>
  <si>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</si>
  <si>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</si>
  <si>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</si>
  <si>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</si>
  <si>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</si>
  <si>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</si>
  <si>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</si>
  <si>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</si>
  <si>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</si>
  <si>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</si>
  <si>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</si>
  <si>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</si>
  <si>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</si>
  <si>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</si>
  <si>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</si>
  <si>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</si>
  <si>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</si>
  <si>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</si>
  <si>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</si>
  <si>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</si>
  <si>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</si>
  <si>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</si>
  <si>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</si>
  <si>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</si>
  <si>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</si>
  <si>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</si>
  <si>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</si>
  <si>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</si>
  <si>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</si>
  <si>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</si>
  <si>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</si>
  <si>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</si>
  <si>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</si>
  <si>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</si>
  <si>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</si>
  <si>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</si>
  <si>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</si>
  <si>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</si>
  <si>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</si>
  <si>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</si>
  <si>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</si>
  <si>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</si>
  <si>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</si>
  <si>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</si>
  <si>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</si>
  <si>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</si>
  <si>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</si>
  <si>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</si>
  <si>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</si>
  <si>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</si>
  <si>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</si>
  <si>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</si>
  <si>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</si>
  <si>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</si>
  <si>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</si>
  <si>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</si>
  <si>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</si>
  <si>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</si>
  <si>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</si>
  <si>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</si>
  <si>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</si>
  <si>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</si>
  <si>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</si>
  <si>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</si>
  <si>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</si>
  <si>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</si>
  <si>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</si>
  <si>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</si>
  <si>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</si>
  <si>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</si>
  <si>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</si>
  <si>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</si>
  <si>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</si>
  <si>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</si>
  <si>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</si>
  <si>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</si>
  <si>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</si>
  <si>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</si>
  <si>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</si>
  <si>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</si>
  <si>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</si>
  <si>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</si>
  <si>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</si>
  <si>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</si>
  <si>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</si>
  <si>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</si>
  <si>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</si>
  <si>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</si>
  <si>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</si>
  <si>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</si>
  <si>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</si>
  <si>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</si>
  <si>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</si>
  <si>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</si>
  <si>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</si>
  <si>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</si>
  <si>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</si>
  <si>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</si>
  <si>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</si>
  <si>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</si>
  <si>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</si>
  <si>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</si>
  <si>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</si>
  <si>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</si>
  <si>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</si>
  <si>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</si>
  <si>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</si>
  <si>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</si>
  <si>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</si>
  <si>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</si>
  <si>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</si>
  <si>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</si>
  <si>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</si>
  <si>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</si>
  <si>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</si>
  <si>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</si>
  <si>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</si>
  <si>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</si>
  <si>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</si>
  <si>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</si>
  <si>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</si>
  <si>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</si>
  <si>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</si>
  <si>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</si>
  <si>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</si>
  <si>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</si>
  <si>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</si>
  <si>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</si>
  <si>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</si>
  <si>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</si>
  <si>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</si>
  <si>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</si>
  <si>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</si>
  <si>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</si>
  <si>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</si>
  <si>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</si>
  <si>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</si>
  <si>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</si>
  <si>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</si>
  <si>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</si>
  <si>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</si>
  <si>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</si>
  <si>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</si>
  <si>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</si>
  <si>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</si>
  <si>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</si>
  <si>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</si>
  <si>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</si>
  <si>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</si>
  <si>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</si>
  <si>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</si>
  <si>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</si>
  <si>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</si>
  <si>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</si>
  <si>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</si>
  <si>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</si>
  <si>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</si>
  <si>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</si>
  <si>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</si>
  <si>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</si>
  <si>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</si>
  <si>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</si>
  <si>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</si>
  <si>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</si>
  <si>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</si>
  <si>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</si>
  <si>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</si>
  <si>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</si>
  <si>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</si>
  <si>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</si>
  <si>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</si>
  <si>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</si>
  <si>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</si>
  <si>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</si>
  <si>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</si>
  <si>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</si>
  <si>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</si>
  <si>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</si>
  <si>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</si>
  <si>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</si>
  <si>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</si>
  <si>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</si>
  <si>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</si>
  <si>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</si>
  <si>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</si>
  <si>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</si>
  <si>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</si>
  <si>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</si>
  <si>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</si>
  <si>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</si>
  <si>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</si>
  <si>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</si>
  <si>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</si>
  <si>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</si>
  <si>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</si>
  <si>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</si>
  <si>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</si>
  <si>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</si>
  <si>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</si>
  <si>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</si>
  <si>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</si>
  <si>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</si>
  <si>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</si>
  <si>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</si>
  <si>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</si>
  <si>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</si>
  <si>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</si>
  <si>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</si>
  <si>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</si>
  <si>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</si>
  <si>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</si>
  <si>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</si>
  <si>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</si>
  <si>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</si>
  <si>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</si>
  <si>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</si>
  <si>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</si>
  <si>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</si>
  <si>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</si>
  <si>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</si>
  <si>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</si>
  <si>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</si>
  <si>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</si>
  <si>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</si>
  <si>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</si>
  <si>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</si>
  <si>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</si>
  <si>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</si>
  <si>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</si>
  <si>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</si>
  <si>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</si>
  <si>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</si>
  <si>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</si>
  <si>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</si>
  <si>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</si>
  <si>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</si>
  <si>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</si>
  <si>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</si>
  <si>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</si>
  <si>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</si>
  <si>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</si>
  <si>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</si>
  <si>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</si>
  <si>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</si>
  <si>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</si>
  <si>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</si>
  <si>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</si>
  <si>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</si>
  <si>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</si>
  <si>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</si>
  <si>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</si>
  <si>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</si>
  <si>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</si>
  <si>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</si>
  <si>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</si>
  <si>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</si>
  <si>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</si>
  <si>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</si>
  <si>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</si>
  <si>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</si>
  <si>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</si>
  <si>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</si>
  <si>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</si>
  <si>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</si>
  <si>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</si>
  <si>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</si>
  <si>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</si>
  <si>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</si>
  <si>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</si>
  <si>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</si>
  <si>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</si>
  <si>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</si>
  <si>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</si>
  <si>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</si>
  <si>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</si>
  <si>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</si>
  <si>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</si>
  <si>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</si>
  <si>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</si>
  <si>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</si>
  <si>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</si>
  <si>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</si>
  <si>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</si>
  <si>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</si>
  <si>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</si>
  <si>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</si>
  <si>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</si>
  <si>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</si>
  <si>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</si>
  <si>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</si>
  <si>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</si>
  <si>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</si>
  <si>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</si>
  <si>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</si>
  <si>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</si>
  <si>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</si>
  <si>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</si>
  <si>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</si>
  <si>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</si>
  <si>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</si>
  <si>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</si>
  <si>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</si>
  <si>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</si>
  <si>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</si>
  <si>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</si>
  <si>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</si>
  <si>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</si>
  <si>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</si>
  <si>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</si>
  <si>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</si>
  <si>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</si>
  <si>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</si>
  <si>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</si>
  <si>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</si>
  <si>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</si>
  <si>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</si>
  <si>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</si>
  <si>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</si>
  <si>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</si>
  <si>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</si>
  <si>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</si>
  <si>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</si>
  <si>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</si>
  <si>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</si>
  <si>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</si>
  <si>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</si>
  <si>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</si>
  <si>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</si>
  <si>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</si>
  <si>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</si>
  <si>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</si>
  <si>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</si>
  <si>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</si>
  <si>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</si>
  <si>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</si>
  <si>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</si>
  <si>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</si>
  <si>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</si>
  <si>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</si>
  <si>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</si>
  <si>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</si>
  <si>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</si>
  <si>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</si>
  <si>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</si>
  <si>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</si>
  <si>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</si>
  <si>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</si>
  <si>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</si>
  <si>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</si>
  <si>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</si>
  <si>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</si>
  <si>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</si>
  <si>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</si>
  <si>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</si>
  <si>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</si>
  <si>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</si>
  <si>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</si>
  <si>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</si>
  <si>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</si>
  <si>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</si>
  <si>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</si>
  <si>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</si>
  <si>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</si>
  <si>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</si>
  <si>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</si>
  <si>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</si>
  <si>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</si>
  <si>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</si>
  <si>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</si>
  <si>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</si>
  <si>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</si>
  <si>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</si>
  <si>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</si>
  <si>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</si>
  <si>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</si>
  <si>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</si>
  <si>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</si>
  <si>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</si>
  <si>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</si>
  <si>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</si>
  <si>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</si>
  <si>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</si>
  <si>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</si>
  <si>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</si>
  <si>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</si>
  <si>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</si>
  <si>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</si>
  <si>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</si>
  <si>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</si>
  <si>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</si>
  <si>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</si>
  <si>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</si>
  <si>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</si>
  <si>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</si>
  <si>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</si>
  <si>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</si>
  <si>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</si>
  <si>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</si>
  <si>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</si>
  <si>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</si>
  <si>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</si>
  <si>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</si>
  <si>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</si>
  <si>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</si>
  <si>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</si>
  <si>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</si>
  <si>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</si>
  <si>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</si>
  <si>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</si>
  <si>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</si>
  <si>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</si>
  <si>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</si>
  <si>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</si>
  <si>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</si>
  <si>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</si>
  <si>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</si>
  <si>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</si>
  <si>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</si>
  <si>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</si>
  <si>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</si>
  <si>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</si>
  <si>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</si>
  <si>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</si>
  <si>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</si>
  <si>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</si>
  <si>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</si>
  <si>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</si>
  <si>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</si>
  <si>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</si>
  <si>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</si>
  <si>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</si>
  <si>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</si>
  <si>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</si>
  <si>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</si>
  <si>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</si>
  <si>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</si>
  <si>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</si>
  <si>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</si>
  <si>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</si>
  <si>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</si>
  <si>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</si>
  <si>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</si>
  <si>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</si>
  <si>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</si>
  <si>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</si>
  <si>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</si>
  <si>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</si>
  <si>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</si>
  <si>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</si>
  <si>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</si>
  <si>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</si>
  <si>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</si>
  <si>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</si>
  <si>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</si>
  <si>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</si>
  <si>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</si>
  <si>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</si>
  <si>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</si>
  <si>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</si>
  <si>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</si>
  <si>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</si>
  <si>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</si>
  <si>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</si>
  <si>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</si>
  <si>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</si>
  <si>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</si>
  <si>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</si>
  <si>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</si>
  <si>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</si>
  <si>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</si>
  <si>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</si>
  <si>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</si>
  <si>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</si>
  <si>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</si>
  <si>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</si>
  <si>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</si>
  <si>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</si>
  <si>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</si>
  <si>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</si>
  <si>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</si>
  <si>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</si>
  <si>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</si>
  <si>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</si>
  <si>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</si>
  <si>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</si>
  <si>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</si>
  <si>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</si>
  <si>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</si>
  <si>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</si>
  <si>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</si>
  <si>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</si>
  <si>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</si>
  <si>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</si>
  <si>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</si>
  <si>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</si>
  <si>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</si>
  <si>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</si>
  <si>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</si>
  <si>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</si>
  <si>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</si>
  <si>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</si>
  <si>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</si>
  <si>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</si>
  <si>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</si>
  <si>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</si>
  <si>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</si>
  <si>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</si>
  <si>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</si>
  <si>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</si>
  <si>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</si>
  <si>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</si>
  <si>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</si>
  <si>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</si>
  <si>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</si>
  <si>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</si>
  <si>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</si>
  <si>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</si>
  <si>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</si>
  <si>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</si>
  <si>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</si>
  <si>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</si>
  <si>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</si>
  <si>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</si>
  <si>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</si>
  <si>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</si>
  <si>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</si>
  <si>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</si>
  <si>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</si>
  <si>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</si>
  <si>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</si>
  <si>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</si>
  <si>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</si>
  <si>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</si>
  <si>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</si>
  <si>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</si>
  <si>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</si>
  <si>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</si>
  <si>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</si>
  <si>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</si>
  <si>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</si>
  <si>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</si>
  <si>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</si>
  <si>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</si>
  <si>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</si>
  <si>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</si>
  <si>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</si>
  <si>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</si>
  <si>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</si>
  <si>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</si>
  <si>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</si>
  <si>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</si>
  <si>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</si>
  <si>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</si>
  <si>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</si>
  <si>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</si>
  <si>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</si>
  <si>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</si>
  <si>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</si>
  <si>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</si>
  <si>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</si>
  <si>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</si>
  <si>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</si>
  <si>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</si>
  <si>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</si>
  <si>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</si>
  <si>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</si>
  <si>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</si>
  <si>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</si>
  <si>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</si>
  <si>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</si>
  <si>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</si>
  <si>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</si>
  <si>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</si>
  <si>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</si>
  <si>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</si>
  <si>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</si>
  <si>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</si>
  <si>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</si>
  <si>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</si>
  <si>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</si>
  <si>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</si>
  <si>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</si>
  <si>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</si>
  <si>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</si>
  <si>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</si>
  <si>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</si>
  <si>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</si>
  <si>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</si>
  <si>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</si>
  <si>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</si>
  <si>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</si>
  <si>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</si>
  <si>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</si>
  <si>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</si>
  <si>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</si>
  <si>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</si>
  <si>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</si>
  <si>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</si>
  <si>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</si>
  <si>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</si>
  <si>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</si>
  <si>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</si>
  <si>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</si>
  <si>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</si>
  <si>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</si>
  <si>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</si>
  <si>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</si>
  <si>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</si>
  <si>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</si>
  <si>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</si>
  <si>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</si>
  <si>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</si>
  <si>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</si>
  <si>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</si>
  <si>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</si>
  <si>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</si>
  <si>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</si>
  <si>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</si>
  <si>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</si>
  <si>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</si>
  <si>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</si>
  <si>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</si>
  <si>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</si>
  <si>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</si>
  <si>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</si>
  <si>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</si>
  <si>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</si>
  <si>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</si>
  <si>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</si>
  <si>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</si>
  <si>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</si>
  <si>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</si>
  <si>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</si>
  <si>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</si>
  <si>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</si>
  <si>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</si>
  <si>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</si>
  <si>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</si>
  <si>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</si>
  <si>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</si>
  <si>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</si>
  <si>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</si>
  <si>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</si>
  <si>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</si>
  <si>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</si>
  <si>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</si>
  <si>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</si>
  <si>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</si>
  <si>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</si>
  <si>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</si>
  <si>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</si>
  <si>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</si>
  <si>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</si>
  <si>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</si>
  <si>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</si>
  <si>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</si>
  <si>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</si>
  <si>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</si>
  <si>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</si>
  <si>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</si>
  <si>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</si>
  <si>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</si>
  <si>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</si>
  <si>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</si>
  <si>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</si>
  <si>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</si>
  <si>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</si>
  <si>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</si>
  <si>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</si>
  <si>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</si>
  <si>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</si>
  <si>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</si>
  <si>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</si>
  <si>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</si>
  <si>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</si>
  <si>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</si>
  <si>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</si>
  <si>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</si>
  <si>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</si>
  <si>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</si>
  <si>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</si>
  <si>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</si>
  <si>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</si>
  <si>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</si>
  <si>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</si>
  <si>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</si>
  <si>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</si>
  <si>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</si>
  <si>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</si>
  <si>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</si>
  <si>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</si>
  <si>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</si>
  <si>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</si>
  <si>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</si>
  <si>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</si>
  <si>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</si>
  <si>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</si>
  <si>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</si>
  <si>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</si>
  <si>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</si>
  <si>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</si>
  <si>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</si>
  <si>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</si>
  <si>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</si>
  <si>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</si>
  <si>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</si>
  <si>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</si>
  <si>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</si>
  <si>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</si>
  <si>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</si>
  <si>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</si>
  <si>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</si>
  <si>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</si>
  <si>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</si>
  <si>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</si>
  <si>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</si>
  <si>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</si>
  <si>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</si>
  <si>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</si>
  <si>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</si>
  <si>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</si>
  <si>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</si>
  <si>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</si>
  <si>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</si>
  <si>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</si>
  <si>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</si>
  <si>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</si>
  <si>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</si>
  <si>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</si>
  <si>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</si>
  <si>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</si>
  <si>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</si>
  <si>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</si>
  <si>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</si>
  <si>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</si>
  <si>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</si>
  <si>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</si>
  <si>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</si>
  <si>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</si>
  <si>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</si>
  <si>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</si>
  <si>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</si>
  <si>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</si>
  <si>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</si>
  <si>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</si>
  <si>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</si>
  <si>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</si>
  <si>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</si>
  <si>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</si>
  <si>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</si>
  <si>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</si>
  <si>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</si>
  <si>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</si>
  <si>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</si>
  <si>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</si>
  <si>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</si>
  <si>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</si>
  <si>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</si>
  <si>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</si>
  <si>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</si>
  <si>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</si>
  <si>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</si>
  <si>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</si>
  <si>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</si>
  <si>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</si>
  <si>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</si>
  <si>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</si>
  <si>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</si>
  <si>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</si>
  <si>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</si>
  <si>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</si>
  <si>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</si>
  <si>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</si>
  <si>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</si>
  <si>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</si>
  <si>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</si>
  <si>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</si>
  <si>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</si>
  <si>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</si>
  <si>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</si>
  <si>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</si>
  <si>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</si>
  <si>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</si>
  <si>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</si>
  <si>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</si>
  <si>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</si>
  <si>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</si>
  <si>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</si>
  <si>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</si>
  <si>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</si>
  <si>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</si>
  <si>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</si>
  <si>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</si>
  <si>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</si>
  <si>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</si>
  <si>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</si>
  <si>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</si>
  <si>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</si>
  <si>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</si>
  <si>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</si>
  <si>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</si>
  <si>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</si>
  <si>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</si>
  <si>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</si>
  <si>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</si>
  <si>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</si>
  <si>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</si>
  <si>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</si>
  <si>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</si>
  <si>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</si>
  <si>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</si>
  <si>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</si>
  <si>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</si>
  <si>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</si>
  <si>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</si>
  <si>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</si>
  <si>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</si>
  <si>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</si>
  <si>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</si>
  <si>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</si>
  <si>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</si>
  <si>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</si>
  <si>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</si>
  <si>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</si>
  <si>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</si>
  <si>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</si>
  <si>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</si>
  <si>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</si>
  <si>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</si>
  <si>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</si>
  <si>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</si>
  <si>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</si>
  <si>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</si>
  <si>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</si>
  <si>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</si>
  <si>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</si>
  <si>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</si>
  <si>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</si>
  <si>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</si>
  <si>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</si>
  <si>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</si>
  <si>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</si>
  <si>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</si>
  <si>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</si>
  <si>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</si>
  <si>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</si>
  <si>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</si>
  <si>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</si>
  <si>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</si>
  <si>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</si>
  <si>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</si>
  <si>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</si>
  <si>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</si>
  <si>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</si>
  <si>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</si>
  <si>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</si>
  <si>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</si>
  <si>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</si>
  <si>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</si>
  <si>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</si>
  <si>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</si>
  <si>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</si>
  <si>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</si>
  <si>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</si>
  <si>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</si>
  <si>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</si>
  <si>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</si>
  <si>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</si>
  <si>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</si>
  <si>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</si>
  <si>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</si>
  <si>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</si>
  <si>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</si>
  <si>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</si>
  <si>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</si>
  <si>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</si>
  <si>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</si>
  <si>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</si>
  <si>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</si>
  <si>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</si>
  <si>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</si>
  <si>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</si>
  <si>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</si>
  <si>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</si>
  <si>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</si>
  <si>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</si>
  <si>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</si>
  <si>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</si>
  <si>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</si>
  <si>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</si>
  <si>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</si>
  <si>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</si>
  <si>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</si>
  <si>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</si>
  <si>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</si>
  <si>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</si>
  <si>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</si>
  <si>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</si>
  <si>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</si>
  <si>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</si>
  <si>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</si>
  <si>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</si>
  <si>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</si>
  <si>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</si>
  <si>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</si>
  <si>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</si>
  <si>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</si>
  <si>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</si>
  <si>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</si>
  <si>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</si>
  <si>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</si>
  <si>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</si>
  <si>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</si>
  <si>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</si>
  <si>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</si>
  <si>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</si>
  <si>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</si>
  <si>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</si>
  <si>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</si>
  <si>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</si>
  <si>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</si>
  <si>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</si>
  <si>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</si>
  <si>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</si>
  <si>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</si>
  <si>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</si>
  <si>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</si>
  <si>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</si>
  <si>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</si>
  <si>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</si>
  <si>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</si>
  <si>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</si>
  <si>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</si>
  <si>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</si>
  <si>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</si>
  <si>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</si>
  <si>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</si>
  <si>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</si>
  <si>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</si>
  <si>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</si>
  <si>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</si>
  <si>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</si>
  <si>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</si>
  <si>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</si>
  <si>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</si>
  <si>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</si>
  <si>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</si>
  <si>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</si>
  <si>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</si>
  <si>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</si>
  <si>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</si>
  <si>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</si>
  <si>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</si>
  <si>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</si>
  <si>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</si>
  <si>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</si>
  <si>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</si>
  <si>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</si>
  <si>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</si>
  <si>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</si>
  <si>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</si>
  <si>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</si>
  <si>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</si>
  <si>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</si>
  <si>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</si>
  <si>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</si>
  <si>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</si>
  <si>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</si>
  <si>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</si>
  <si>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</si>
  <si>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</si>
  <si>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</si>
  <si>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</si>
  <si>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</si>
  <si>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</si>
  <si>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</si>
  <si>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</si>
  <si>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</si>
  <si>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</si>
  <si>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</si>
  <si>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</si>
  <si>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</si>
  <si>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</si>
  <si>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</si>
  <si>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</si>
  <si>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</si>
  <si>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</si>
  <si>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</si>
  <si>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</si>
  <si>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</si>
  <si>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</si>
  <si>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</si>
  <si>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</si>
  <si>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</si>
  <si>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</si>
  <si>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</si>
  <si>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</si>
  <si>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</si>
  <si>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</si>
  <si>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</si>
  <si>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</si>
  <si>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</si>
  <si>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</si>
  <si>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</si>
  <si>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</si>
  <si>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</si>
  <si>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</si>
  <si>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</si>
  <si>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</si>
  <si>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</si>
  <si>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</si>
  <si>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</si>
  <si>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</si>
  <si>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</si>
  <si>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</si>
  <si>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</si>
  <si>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</si>
  <si>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</si>
  <si>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</si>
  <si>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</si>
  <si>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</si>
  <si>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</si>
  <si>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</si>
  <si>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</si>
  <si>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</si>
  <si>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</si>
  <si>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</si>
  <si>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</si>
  <si>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</si>
  <si>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</si>
  <si>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</si>
  <si>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</si>
  <si>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</si>
  <si>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</si>
  <si>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</si>
  <si>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</si>
  <si>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</si>
  <si>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</si>
  <si>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</si>
  <si>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</si>
  <si>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</si>
  <si>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</si>
  <si>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</si>
  <si>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</si>
  <si>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</si>
  <si>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</si>
  <si>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</si>
  <si>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</si>
  <si>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</si>
  <si>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</si>
  <si>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</si>
  <si>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</si>
  <si>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</si>
  <si>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</si>
  <si>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</si>
  <si>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</si>
  <si>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</si>
  <si>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</si>
  <si>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</si>
  <si>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</si>
  <si>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</si>
  <si>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</si>
  <si>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</si>
  <si>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</si>
  <si>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</si>
  <si>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</si>
  <si>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</si>
  <si>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</si>
  <si>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</si>
  <si>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</si>
  <si>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</si>
  <si>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</si>
  <si>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</si>
  <si>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</si>
  <si>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</si>
  <si>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</si>
  <si>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</si>
  <si>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</si>
  <si>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</si>
  <si>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</si>
  <si>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</si>
  <si>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</si>
  <si>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</si>
  <si>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</si>
  <si>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</si>
  <si>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</si>
  <si>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</si>
  <si>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</si>
  <si>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</si>
  <si>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</si>
  <si>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</si>
  <si>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</si>
  <si>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</si>
  <si>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</si>
  <si>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</si>
  <si>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</si>
  <si>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</si>
  <si>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</si>
  <si>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</si>
  <si>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</si>
  <si>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</si>
  <si>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</si>
  <si>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</si>
  <si>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</si>
  <si>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</si>
  <si>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</si>
  <si>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</si>
  <si>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</si>
  <si>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</si>
  <si>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</si>
  <si>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</si>
  <si>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</si>
  <si>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</si>
  <si>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</si>
  <si>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</si>
  <si>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</si>
  <si>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</si>
  <si>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</si>
  <si>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</si>
  <si>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</si>
  <si>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</si>
  <si>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</si>
  <si>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</si>
  <si>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</si>
  <si>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</si>
  <si>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</si>
  <si>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</si>
  <si>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</si>
  <si>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</si>
  <si>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</si>
  <si>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</si>
  <si>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</si>
  <si>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</si>
  <si>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</si>
  <si>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</si>
  <si>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</si>
  <si>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</si>
  <si>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</si>
  <si>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</si>
  <si>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</si>
  <si>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</si>
  <si>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</si>
  <si>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</si>
  <si>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</si>
  <si>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</si>
  <si>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</si>
  <si>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</si>
  <si>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</si>
  <si>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</si>
  <si>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</si>
  <si>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</si>
  <si>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</si>
  <si>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</si>
  <si>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</si>
  <si>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</si>
  <si>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</si>
  <si>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</si>
  <si>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</si>
  <si>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</si>
  <si>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</si>
  <si>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</si>
  <si>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</si>
  <si>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</si>
  <si>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</si>
  <si>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</si>
  <si>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</si>
  <si>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</si>
  <si>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</si>
  <si>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</si>
  <si>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</si>
  <si>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</si>
  <si>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</si>
  <si>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</si>
  <si>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</si>
  <si>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</si>
  <si>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</si>
  <si>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</si>
  <si>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</si>
  <si>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</si>
  <si>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</si>
  <si>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</si>
  <si>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</si>
  <si>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</si>
  <si>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</si>
  <si>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</si>
  <si>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</si>
  <si>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</si>
  <si>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</si>
  <si>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</si>
  <si>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</si>
  <si>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</si>
  <si>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</si>
  <si>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</si>
  <si>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</si>
  <si>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</si>
  <si>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</si>
  <si>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</si>
  <si>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</si>
  <si>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</si>
  <si>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</si>
  <si>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</si>
  <si>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</si>
  <si>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</si>
  <si>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</si>
  <si>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</si>
  <si>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</si>
  <si>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</si>
  <si>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</si>
  <si>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</si>
  <si>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</si>
  <si>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</si>
  <si>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</si>
  <si>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</si>
  <si>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</si>
  <si>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</si>
  <si>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</si>
  <si>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</si>
  <si>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</si>
  <si>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</si>
  <si>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</si>
  <si>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</si>
  <si>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</si>
  <si>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</si>
  <si>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</si>
  <si>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</si>
  <si>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</si>
  <si>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</si>
  <si>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</si>
  <si>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</si>
  <si>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</si>
  <si>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</si>
  <si>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</si>
  <si>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</si>
  <si>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</si>
  <si>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</si>
  <si>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</si>
  <si>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</si>
  <si>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</si>
  <si>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</si>
  <si>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</si>
  <si>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</si>
  <si>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</si>
  <si>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</si>
  <si>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</si>
  <si>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</si>
  <si>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</si>
  <si>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</si>
  <si>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</si>
  <si>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</si>
  <si>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</si>
  <si>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</si>
  <si>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</si>
  <si>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</si>
  <si>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</si>
  <si>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</si>
  <si>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</si>
  <si>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</si>
  <si>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</si>
  <si>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</si>
  <si>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</si>
  <si>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</si>
  <si>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</si>
  <si>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</si>
  <si>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</si>
  <si>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</si>
  <si>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</si>
  <si>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</si>
  <si>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</si>
  <si>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</si>
  <si>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</si>
  <si>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</si>
  <si>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</si>
  <si>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</si>
  <si>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</si>
  <si>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</si>
  <si>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</si>
  <si>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</si>
  <si>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</si>
  <si>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</si>
  <si>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</si>
  <si>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</si>
  <si>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</si>
  <si>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</si>
  <si>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</si>
  <si>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</si>
  <si>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</si>
  <si>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</si>
  <si>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</si>
  <si>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</si>
  <si>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</si>
  <si>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</si>
  <si>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</si>
  <si>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</si>
  <si>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</si>
  <si>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</si>
  <si>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</si>
  <si>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</si>
  <si>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</si>
  <si>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</si>
  <si>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</si>
  <si>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</si>
  <si>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</si>
  <si>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</si>
  <si>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</si>
  <si>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</si>
  <si>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</si>
  <si>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</si>
  <si>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</si>
  <si>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</si>
  <si>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</si>
  <si>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</si>
  <si>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</si>
  <si>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</si>
  <si>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</si>
  <si>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</si>
  <si>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</si>
  <si>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</si>
  <si>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</si>
  <si>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</si>
  <si>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</si>
  <si>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</si>
  <si>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</si>
  <si>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</si>
  <si>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</si>
  <si>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</si>
  <si>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</si>
  <si>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</si>
  <si>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</si>
  <si>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</si>
  <si>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</si>
  <si>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</si>
  <si>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</si>
  <si>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</si>
  <si>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</si>
  <si>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</si>
  <si>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</si>
  <si>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</si>
  <si>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</si>
  <si>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</si>
  <si>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</si>
  <si>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</si>
  <si>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</si>
  <si>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</si>
  <si>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</si>
  <si>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</si>
  <si>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</si>
  <si>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</si>
  <si>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</si>
  <si>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</si>
  <si>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</si>
  <si>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</si>
  <si>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</si>
  <si>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</si>
  <si>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</si>
  <si>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</si>
  <si>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</si>
  <si>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</si>
  <si>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</si>
  <si>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</si>
  <si>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</si>
  <si>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</si>
  <si>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</si>
  <si>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</si>
  <si>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</si>
  <si>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</si>
  <si>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</si>
  <si>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</si>
  <si>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</si>
  <si>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</si>
  <si>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</si>
  <si>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</si>
  <si>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</si>
  <si>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</si>
  <si>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</si>
  <si>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</si>
  <si>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</si>
  <si>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</si>
  <si>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</si>
  <si>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</si>
  <si>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</si>
  <si>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</si>
  <si>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</si>
  <si>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</si>
  <si>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</si>
  <si>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</si>
  <si>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</si>
  <si>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</si>
  <si>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</si>
  <si>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</si>
  <si>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</si>
  <si>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</si>
  <si>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</si>
  <si>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</si>
  <si>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</si>
  <si>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</si>
  <si>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</si>
  <si>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</si>
  <si>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</si>
  <si>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</si>
  <si>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</si>
  <si>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</si>
  <si>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</si>
  <si>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</si>
  <si>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</si>
  <si>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</si>
  <si>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</si>
  <si>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</si>
  <si>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</si>
  <si>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</si>
  <si>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</si>
  <si>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</si>
  <si>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</si>
  <si>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</si>
  <si>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</si>
  <si>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</si>
  <si>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</si>
  <si>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</si>
  <si>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</si>
  <si>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</si>
  <si>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</si>
  <si>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</si>
  <si>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</si>
  <si>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</si>
  <si>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</si>
  <si>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</si>
  <si>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</si>
  <si>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</si>
  <si>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</si>
  <si>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</si>
  <si>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</si>
  <si>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</si>
  <si>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</si>
  <si>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</si>
  <si>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</si>
  <si>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</si>
  <si>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</si>
  <si>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</si>
  <si>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</si>
  <si>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</si>
  <si>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</si>
  <si>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</si>
  <si>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</si>
  <si>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</si>
  <si>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</si>
  <si>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</si>
  <si>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</si>
  <si>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</si>
  <si>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</si>
  <si>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</si>
  <si>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</si>
  <si>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</si>
  <si>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</si>
  <si>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</si>
  <si>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</si>
  <si>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</si>
  <si>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</si>
  <si>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</si>
  <si>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</si>
  <si>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</si>
  <si>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</si>
  <si>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</si>
  <si>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</si>
  <si>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</si>
  <si>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</si>
  <si>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</si>
  <si>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</si>
  <si>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</si>
  <si>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</si>
  <si>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</si>
  <si>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</si>
  <si>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</si>
  <si>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</si>
  <si>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</si>
  <si>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</si>
  <si>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</si>
  <si>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</si>
  <si>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</si>
  <si>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</si>
  <si>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</si>
  <si>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</si>
  <si>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</si>
  <si>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</si>
  <si>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</si>
  <si>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</si>
  <si>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</si>
  <si>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</si>
  <si>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</si>
  <si>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</si>
  <si>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</si>
  <si>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</si>
  <si>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</si>
  <si>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</si>
  <si>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</si>
  <si>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</si>
  <si>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</si>
  <si>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</si>
  <si>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</si>
  <si>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</si>
  <si>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</si>
  <si>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</si>
  <si>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</si>
  <si>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</si>
  <si>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</si>
  <si>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</si>
  <si>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</si>
  <si>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</si>
  <si>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</si>
  <si>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</si>
  <si>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</si>
  <si>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</si>
  <si>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</si>
  <si>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</si>
  <si>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</si>
  <si>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</si>
  <si>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</si>
  <si>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</si>
  <si>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</si>
  <si>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</si>
  <si>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</si>
  <si>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</si>
  <si>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</si>
  <si>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</si>
  <si>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</si>
  <si>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</si>
  <si>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</si>
  <si>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</si>
  <si>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</si>
  <si>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</si>
  <si>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</si>
  <si>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</si>
  <si>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</si>
  <si>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</si>
  <si>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</si>
  <si>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</si>
  <si>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</si>
  <si>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</si>
  <si>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</si>
  <si>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</si>
  <si>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</si>
  <si>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</si>
  <si>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</si>
  <si>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</si>
  <si>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</si>
  <si>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</si>
  <si>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</si>
  <si>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</si>
  <si>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</si>
  <si>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</si>
  <si>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</si>
  <si>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</si>
  <si>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</si>
  <si>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</si>
  <si>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</si>
  <si>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</si>
  <si>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</si>
  <si>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</si>
  <si>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</si>
  <si>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</si>
  <si>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</si>
  <si>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</si>
  <si>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</si>
  <si>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</si>
  <si>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</si>
  <si>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</si>
  <si>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</si>
  <si>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</si>
  <si>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</si>
  <si>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</si>
  <si>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</si>
  <si>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</si>
  <si>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</si>
  <si>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</si>
  <si>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</si>
  <si>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</si>
  <si>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</si>
  <si>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</si>
  <si>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</si>
  <si>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</si>
  <si>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</si>
  <si>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</si>
  <si>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</si>
  <si>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</si>
  <si>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</si>
  <si>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</si>
  <si>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</si>
  <si>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</si>
  <si>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</si>
  <si>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</si>
  <si>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</si>
  <si>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</si>
  <si>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</si>
  <si>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</si>
  <si>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</si>
  <si>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</si>
  <si>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</si>
  <si>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</si>
  <si>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</si>
  <si>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</si>
  <si>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</si>
  <si>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</si>
  <si>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</si>
  <si>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</si>
  <si>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</si>
  <si>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</si>
  <si>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</si>
  <si>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</si>
  <si>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</si>
  <si>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</si>
  <si>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</si>
  <si>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</si>
  <si>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</si>
  <si>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</si>
  <si>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</si>
  <si>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</si>
  <si>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</si>
  <si>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</si>
  <si>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</si>
  <si>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</si>
  <si>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</si>
  <si>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</si>
  <si>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</si>
  <si>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</si>
  <si>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</si>
  <si>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</si>
  <si>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</si>
  <si>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</si>
  <si>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</si>
  <si>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</si>
  <si>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</si>
  <si>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</si>
  <si>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</si>
  <si>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</si>
  <si>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</si>
  <si>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</si>
  <si>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</si>
  <si>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</si>
  <si>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</si>
  <si>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</si>
  <si>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</si>
  <si>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</si>
  <si>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</si>
  <si>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</si>
  <si>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</si>
  <si>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</si>
  <si>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</si>
  <si>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</si>
  <si>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</si>
  <si>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</si>
  <si>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</si>
  <si>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</si>
  <si>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</si>
  <si>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</si>
  <si>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</si>
  <si>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</si>
  <si>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</si>
  <si>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</si>
  <si>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</si>
  <si>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</si>
  <si>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</si>
  <si>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</si>
  <si>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</si>
  <si>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</si>
  <si>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</si>
  <si>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</si>
  <si>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</si>
  <si>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</si>
  <si>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</si>
  <si>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</si>
  <si>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</si>
  <si>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</si>
  <si>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</si>
  <si>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</si>
  <si>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</si>
  <si>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</si>
  <si>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</si>
  <si>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</si>
  <si>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</si>
  <si>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</si>
  <si>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</si>
  <si>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</si>
  <si>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</si>
  <si>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</si>
  <si>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</si>
  <si>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</si>
  <si>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</si>
  <si>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</si>
  <si>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</si>
  <si>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</si>
  <si>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</si>
  <si>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</si>
  <si>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</si>
  <si>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</si>
  <si>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</si>
  <si>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</si>
  <si>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</si>
  <si>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</si>
  <si>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</si>
  <si>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</si>
  <si>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</si>
  <si>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</si>
  <si>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</si>
  <si>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</si>
  <si>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</si>
  <si>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</si>
  <si>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</si>
  <si>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</si>
  <si>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</si>
  <si>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</si>
  <si>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</si>
  <si>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</si>
  <si>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</si>
  <si>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</si>
  <si>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</si>
  <si>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</si>
  <si>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</si>
  <si>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</si>
  <si>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</si>
  <si>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</si>
  <si>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</si>
  <si>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</si>
  <si>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</si>
  <si>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</si>
  <si>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</si>
  <si>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</si>
  <si>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</si>
  <si>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</si>
  <si>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</si>
  <si>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</si>
  <si>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</si>
  <si>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</si>
  <si>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</si>
  <si>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</si>
  <si>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</si>
  <si>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</si>
  <si>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</si>
  <si>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</si>
  <si>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</si>
  <si>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</si>
  <si>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</si>
  <si>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</si>
  <si>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</si>
  <si>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</si>
  <si>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</si>
  <si>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</si>
  <si>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</si>
  <si>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</si>
  <si>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</si>
  <si>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</si>
  <si>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</si>
  <si>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</si>
  <si>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</si>
  <si>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</si>
  <si>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</si>
  <si>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</si>
  <si>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</si>
  <si>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</si>
  <si>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</si>
  <si>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</si>
  <si>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</si>
  <si>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</si>
  <si>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</si>
  <si>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</si>
  <si>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</si>
  <si>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</si>
  <si>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</si>
  <si>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</si>
  <si>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</si>
  <si>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</si>
  <si>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</si>
  <si>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</si>
  <si>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</si>
  <si>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</si>
  <si>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</si>
  <si>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</si>
  <si>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</si>
  <si>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</si>
  <si>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</si>
  <si>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</si>
  <si>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</si>
  <si>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</si>
  <si>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</si>
  <si>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</si>
  <si>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</si>
  <si>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</si>
  <si>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</si>
  <si>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</si>
  <si>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</si>
  <si>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</si>
  <si>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</si>
  <si>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</si>
  <si>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</si>
  <si>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</si>
  <si>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</si>
  <si>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</si>
  <si>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</si>
  <si>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</si>
  <si>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</si>
  <si>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</si>
  <si>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</si>
  <si>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</si>
  <si>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</si>
  <si>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</si>
  <si>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</si>
  <si>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</si>
  <si>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</si>
  <si>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</si>
  <si>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</si>
  <si>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</si>
  <si>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</si>
  <si>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</si>
  <si>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</si>
  <si>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</si>
  <si>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</si>
  <si>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</si>
  <si>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</si>
  <si>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</si>
  <si>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</si>
  <si>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</si>
  <si>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</si>
  <si>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</si>
  <si>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</si>
  <si>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</si>
  <si>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</si>
  <si>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</si>
  <si>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</si>
  <si>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</si>
  <si>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</si>
  <si>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</si>
  <si>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</si>
  <si>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</si>
  <si>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</si>
  <si>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</si>
  <si>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</si>
  <si>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</si>
  <si>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</si>
  <si>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</si>
  <si>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</si>
  <si>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</si>
  <si>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</si>
  <si>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</si>
  <si>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</si>
  <si>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</si>
  <si>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</si>
  <si>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</si>
  <si>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</si>
  <si>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</si>
  <si>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</si>
  <si>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</si>
  <si>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</si>
  <si>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</si>
  <si>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</si>
  <si>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</si>
  <si>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</si>
  <si>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</si>
  <si>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</si>
  <si>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</si>
  <si>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</si>
  <si>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</si>
  <si>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</si>
  <si>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</si>
  <si>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</si>
  <si>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</si>
  <si>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</si>
  <si>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</si>
  <si>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</si>
  <si>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</si>
  <si>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</si>
  <si>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</si>
  <si>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</si>
  <si>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</si>
  <si>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</si>
  <si>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</si>
  <si>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</si>
  <si>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</si>
  <si>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</si>
  <si>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</si>
  <si>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</si>
  <si>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</si>
  <si>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</si>
  <si>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</si>
  <si>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</si>
  <si>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</si>
  <si>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</si>
  <si>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</si>
  <si>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</si>
  <si>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</si>
  <si>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</si>
  <si>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</si>
  <si>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</si>
  <si>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</si>
  <si>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</si>
  <si>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</si>
  <si>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</si>
  <si>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</si>
  <si>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</si>
  <si>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</si>
  <si>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</si>
  <si>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</si>
  <si>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</si>
  <si>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</si>
  <si>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</si>
  <si>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</si>
  <si>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</si>
  <si>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</si>
  <si>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</si>
  <si>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</si>
  <si>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</si>
  <si>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</si>
  <si>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</si>
  <si>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</si>
  <si>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</si>
  <si>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</si>
  <si>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</si>
  <si>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</si>
  <si>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</si>
  <si>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</si>
  <si>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</si>
  <si>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</si>
  <si>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</si>
  <si>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</si>
  <si>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</si>
  <si>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</si>
  <si>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</si>
  <si>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</si>
  <si>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</si>
  <si>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</si>
  <si>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</si>
  <si>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</si>
  <si>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</si>
  <si>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</si>
  <si>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</si>
  <si>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</si>
  <si>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</si>
  <si>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</si>
  <si>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</si>
  <si>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</si>
  <si>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</si>
  <si>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</si>
  <si>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</si>
  <si>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</si>
  <si>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</si>
  <si>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</si>
  <si>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</si>
  <si>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</si>
  <si>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</si>
  <si>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</si>
  <si>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</si>
  <si>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</si>
  <si>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</si>
  <si>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</si>
  <si>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</si>
  <si>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</si>
  <si>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</si>
  <si>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</si>
  <si>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</si>
  <si>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</si>
  <si>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</si>
  <si>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</si>
  <si>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</si>
  <si>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</si>
  <si>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</si>
  <si>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</si>
  <si>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</si>
  <si>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</si>
  <si>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</si>
  <si>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</si>
  <si>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</si>
  <si>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</si>
  <si>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</si>
  <si>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</si>
  <si>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</si>
  <si>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</si>
  <si>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</si>
  <si>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</si>
  <si>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</si>
  <si>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</si>
  <si>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</si>
  <si>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</si>
  <si>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</si>
  <si>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</si>
  <si>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</si>
  <si>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</si>
  <si>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</si>
  <si>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</si>
  <si>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</si>
  <si>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</si>
  <si>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</si>
  <si>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</si>
  <si>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</si>
  <si>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</si>
  <si>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</si>
  <si>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</si>
  <si>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</si>
  <si>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</si>
  <si>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</si>
  <si>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</si>
  <si>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</si>
  <si>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</si>
  <si>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</si>
  <si>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</si>
  <si>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</si>
  <si>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</si>
  <si>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</si>
  <si>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</si>
  <si>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</si>
  <si>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</si>
  <si>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</si>
  <si>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</si>
  <si>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</si>
  <si>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</si>
  <si>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</si>
  <si>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</si>
  <si>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</si>
  <si>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</si>
  <si>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</si>
  <si>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</si>
  <si>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</si>
  <si>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</si>
  <si>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</si>
  <si>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</si>
  <si>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</si>
  <si>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</si>
  <si>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</si>
  <si>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</si>
  <si>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</si>
  <si>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</si>
  <si>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</si>
  <si>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</si>
  <si>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</si>
  <si>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</si>
  <si>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</si>
  <si>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</si>
  <si>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</si>
  <si>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</si>
  <si>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</si>
  <si>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</si>
  <si>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</si>
  <si>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</si>
  <si>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</si>
  <si>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</si>
  <si>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</si>
  <si>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</si>
  <si>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</si>
  <si>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</si>
  <si>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</si>
  <si>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</si>
  <si>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</si>
  <si>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</si>
  <si>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</si>
  <si>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</si>
  <si>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</si>
  <si>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</si>
  <si>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</si>
  <si>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</si>
  <si>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</si>
  <si>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</si>
  <si>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</si>
  <si>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</si>
  <si>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</si>
  <si>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</si>
  <si>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</si>
  <si>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</si>
  <si>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</si>
  <si>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</si>
  <si>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</si>
  <si>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</si>
  <si>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</si>
  <si>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</si>
  <si>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</si>
  <si>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</si>
  <si>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</si>
  <si>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</si>
  <si>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</si>
  <si>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</si>
  <si>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</si>
  <si>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</si>
  <si>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</si>
  <si>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</si>
  <si>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</si>
  <si>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</si>
  <si>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</si>
  <si>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</si>
  <si>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</si>
  <si>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</si>
  <si>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</si>
  <si>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</si>
  <si>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</si>
  <si>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</si>
  <si>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</si>
  <si>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</si>
  <si>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</si>
  <si>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</si>
  <si>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</si>
  <si>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</si>
  <si>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</si>
  <si>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</si>
  <si>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</si>
  <si>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</si>
  <si>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</si>
  <si>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</si>
  <si>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</si>
  <si>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</si>
  <si>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</si>
  <si>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</si>
  <si>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</si>
  <si>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</si>
  <si>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</si>
  <si>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</si>
  <si>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</si>
  <si>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</si>
  <si>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</si>
  <si>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</si>
  <si>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</si>
  <si>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</si>
  <si>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</si>
  <si>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</si>
  <si>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</si>
  <si>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</si>
  <si>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</si>
  <si>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</si>
  <si>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</si>
  <si>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</si>
  <si>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</si>
  <si>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</si>
  <si>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</si>
  <si>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</si>
  <si>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</si>
  <si>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</si>
  <si>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</si>
  <si>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</si>
  <si>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</si>
  <si>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</si>
  <si>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</si>
  <si>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</si>
  <si>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</si>
  <si>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</si>
  <si>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</si>
  <si>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</si>
  <si>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</si>
  <si>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</si>
  <si>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</si>
  <si>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</si>
  <si>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</si>
  <si>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</si>
  <si>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</si>
  <si>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</si>
  <si>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</si>
  <si>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</si>
  <si>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</si>
  <si>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</si>
  <si>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</si>
  <si>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</si>
  <si>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</si>
  <si>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</si>
  <si>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</si>
  <si>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</si>
  <si>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</si>
  <si>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</si>
  <si>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</si>
  <si>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</si>
  <si>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</si>
  <si>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</si>
  <si>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</si>
  <si>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</si>
  <si>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</si>
  <si>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</si>
  <si>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</si>
  <si>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</si>
  <si>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</si>
  <si>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</si>
  <si>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</si>
  <si>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</si>
  <si>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</si>
  <si>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</si>
  <si>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</si>
  <si>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</si>
  <si>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</si>
  <si>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</si>
  <si>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</si>
  <si>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</si>
  <si>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</si>
  <si>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</si>
  <si>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</si>
  <si>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</si>
  <si>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</si>
  <si>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</si>
  <si>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</si>
  <si>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</si>
  <si>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</si>
  <si>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</si>
  <si>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</si>
  <si>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</si>
  <si>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</si>
  <si>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</si>
  <si>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</si>
  <si>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</si>
  <si>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</si>
  <si>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</si>
  <si>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</si>
  <si>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</si>
  <si>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</si>
  <si>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</si>
  <si>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</si>
  <si>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</si>
  <si>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</si>
  <si>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</si>
  <si>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</si>
  <si>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</si>
  <si>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</si>
  <si>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</si>
  <si>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</si>
  <si>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</si>
  <si>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</si>
  <si>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</si>
  <si>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</si>
  <si>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</si>
  <si>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</si>
  <si>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</si>
  <si>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</si>
  <si>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</si>
  <si>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</si>
  <si>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</si>
  <si>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</si>
  <si>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</si>
  <si>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</si>
  <si>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</si>
  <si>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</si>
  <si>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</si>
  <si>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</si>
  <si>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</si>
  <si>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</si>
  <si>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</si>
  <si>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</si>
  <si>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</si>
  <si>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</si>
  <si>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</si>
  <si>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</si>
  <si>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</si>
  <si>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</si>
  <si>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</si>
  <si>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</si>
  <si>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</si>
  <si>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</si>
  <si>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</si>
  <si>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</si>
  <si>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</si>
  <si>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</si>
  <si>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</si>
  <si>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</si>
  <si>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</si>
  <si>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</si>
  <si>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</si>
  <si>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</si>
  <si>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</si>
  <si>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</si>
  <si>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</si>
  <si>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</si>
  <si>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</si>
  <si>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</si>
  <si>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</si>
  <si>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</si>
  <si>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</si>
  <si>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</si>
  <si>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</si>
  <si>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</si>
  <si>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</si>
  <si>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</si>
  <si>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</si>
  <si>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</si>
  <si>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</si>
  <si>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</si>
  <si>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</si>
  <si>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</si>
  <si>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</si>
  <si>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</si>
  <si>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</si>
  <si>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</si>
  <si>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</si>
  <si>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</si>
  <si>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</si>
  <si>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</si>
  <si>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</si>
  <si>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</si>
  <si>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</si>
  <si>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</si>
  <si>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</si>
  <si>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</si>
  <si>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</si>
  <si>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</si>
  <si>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</si>
  <si>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</si>
  <si>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</si>
  <si>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</si>
  <si>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</si>
  <si>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</si>
  <si>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</si>
  <si>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</si>
  <si>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</si>
  <si>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</si>
  <si>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</si>
  <si>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</si>
  <si>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</si>
  <si>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</si>
  <si>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</si>
  <si>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</si>
  <si>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</si>
  <si>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</si>
  <si>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</si>
  <si>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</si>
  <si>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</si>
  <si>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</si>
  <si>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</si>
  <si>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</si>
  <si>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</si>
  <si>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</si>
  <si>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</si>
  <si>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</si>
  <si>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</si>
  <si>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</si>
  <si>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</si>
  <si>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</si>
  <si>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</si>
  <si>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</si>
  <si>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</si>
  <si>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</si>
  <si>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</si>
  <si>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</si>
  <si>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</si>
  <si>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</si>
  <si>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</si>
  <si>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</si>
  <si>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</si>
  <si>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</si>
  <si>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</si>
  <si>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</si>
  <si>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</si>
  <si>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</si>
  <si>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</si>
  <si>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</si>
  <si>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</si>
  <si>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</si>
  <si>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</si>
  <si>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</si>
  <si>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</si>
  <si>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</si>
  <si>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</si>
  <si>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</si>
  <si>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</si>
  <si>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</si>
  <si>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</si>
  <si>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</si>
  <si>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</si>
  <si>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</si>
  <si>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</si>
  <si>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</si>
  <si>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</si>
  <si>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</si>
  <si>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</si>
  <si>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</si>
  <si>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</si>
  <si>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</si>
  <si>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</si>
  <si>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</si>
  <si>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</si>
  <si>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</si>
  <si>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</si>
  <si>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</si>
  <si>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</si>
  <si>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</si>
  <si>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</si>
  <si>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</si>
  <si>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</si>
  <si>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</si>
  <si>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</si>
  <si>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</si>
  <si>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</si>
  <si>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</si>
  <si>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</si>
  <si>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</si>
  <si>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</si>
  <si>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</si>
  <si>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</si>
  <si>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</si>
  <si>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</si>
  <si>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</si>
  <si>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</si>
  <si>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</si>
  <si>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</si>
  <si>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</si>
  <si>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</si>
  <si>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</si>
  <si>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</si>
  <si>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</si>
  <si>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</si>
  <si>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</si>
  <si>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</si>
  <si>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</si>
  <si>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</si>
  <si>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</si>
  <si>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</si>
  <si>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</si>
  <si>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</si>
  <si>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</si>
  <si>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</si>
  <si>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</si>
  <si>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</si>
  <si>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</si>
  <si>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</si>
  <si>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</si>
  <si>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</si>
  <si>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</si>
  <si>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</si>
  <si>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</si>
  <si>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</si>
  <si>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</si>
  <si>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</si>
  <si>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</si>
  <si>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</si>
  <si>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</si>
  <si>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</si>
  <si>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</si>
  <si>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</si>
  <si>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</si>
  <si>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</si>
  <si>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</si>
  <si>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</si>
  <si>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</si>
  <si>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</si>
  <si>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</si>
  <si>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</si>
  <si>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</si>
  <si>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</si>
  <si>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</si>
  <si>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</si>
  <si>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</si>
  <si>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</si>
  <si>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</si>
  <si>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</si>
  <si>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</si>
  <si>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</si>
  <si>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</si>
  <si>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</si>
  <si>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</si>
  <si>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</si>
  <si>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</si>
  <si>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</si>
  <si>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</si>
  <si>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</si>
  <si>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</si>
  <si>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</si>
  <si>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</si>
  <si>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</si>
  <si>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</si>
  <si>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</si>
  <si>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</si>
  <si>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</si>
  <si>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</si>
  <si>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</si>
  <si>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</si>
  <si>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</si>
  <si>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</si>
  <si>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</si>
  <si>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</si>
  <si>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</si>
  <si>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</si>
  <si>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</si>
  <si>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</si>
  <si>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</si>
  <si>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</si>
  <si>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</si>
  <si>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</si>
  <si>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</si>
  <si>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</si>
  <si>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</si>
  <si>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</si>
  <si>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</si>
  <si>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</si>
  <si>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</si>
  <si>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</si>
  <si>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</si>
  <si>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</si>
  <si>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</si>
  <si>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</si>
  <si>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</si>
  <si>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</si>
  <si>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</si>
  <si>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</si>
  <si>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</si>
  <si>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</si>
  <si>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</si>
  <si>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</si>
  <si>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</si>
  <si>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</si>
  <si>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</si>
  <si>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</si>
  <si>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</si>
  <si>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</si>
  <si>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</si>
  <si>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</si>
  <si>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</si>
  <si>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</si>
  <si>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</si>
  <si>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</si>
  <si>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</si>
  <si>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</si>
  <si>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</si>
  <si>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</si>
  <si>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</si>
  <si>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</si>
  <si>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</si>
  <si>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</si>
  <si>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</si>
  <si>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</si>
  <si>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</si>
  <si>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</si>
  <si>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</si>
  <si>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</si>
  <si>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</si>
  <si>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</si>
  <si>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</si>
  <si>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</si>
  <si>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</si>
  <si>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</si>
  <si>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</si>
  <si>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</si>
  <si>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</si>
  <si>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</si>
  <si>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</si>
  <si>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</si>
  <si>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</si>
  <si>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</si>
  <si>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</si>
  <si>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</si>
  <si>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</si>
  <si>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</si>
  <si>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</si>
  <si>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</si>
  <si>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</si>
  <si>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</si>
  <si>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</si>
  <si>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</si>
  <si>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</si>
  <si>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</si>
  <si>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</si>
  <si>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</si>
  <si>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</si>
  <si>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</si>
  <si>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</si>
  <si>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</si>
  <si>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</si>
  <si>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</si>
  <si>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</si>
  <si>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</si>
  <si>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</si>
  <si>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</si>
  <si>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</si>
  <si>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</si>
  <si>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</si>
  <si>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</si>
  <si>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</si>
  <si>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</si>
  <si>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</si>
  <si>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</si>
  <si>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</si>
  <si>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</si>
  <si>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</si>
  <si>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</si>
  <si>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</si>
  <si>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</si>
  <si>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</si>
  <si>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</si>
  <si>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</si>
  <si>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</si>
  <si>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</si>
  <si>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</si>
  <si>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</si>
  <si>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</si>
  <si>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</si>
  <si>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</si>
  <si>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</si>
  <si>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</si>
  <si>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</si>
  <si>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</si>
  <si>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</si>
  <si>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</si>
  <si>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</si>
  <si>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</si>
  <si>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</si>
  <si>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</si>
  <si>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</si>
  <si>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</si>
  <si>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</si>
  <si>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</si>
  <si>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</si>
  <si>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</si>
  <si>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</si>
  <si>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</si>
  <si>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</si>
  <si>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</si>
  <si>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</si>
  <si>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</si>
  <si>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</si>
  <si>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</si>
  <si>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</si>
  <si>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</si>
  <si>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</si>
  <si>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</si>
  <si>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</si>
  <si>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</si>
  <si>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</si>
  <si>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</si>
  <si>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</si>
  <si>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</si>
  <si>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</si>
  <si>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</si>
  <si>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</si>
  <si>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</si>
  <si>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</si>
  <si>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</si>
  <si>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</si>
  <si>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</si>
  <si>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</si>
  <si>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</si>
  <si>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</si>
  <si>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</si>
  <si>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</si>
  <si>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</si>
  <si>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</si>
  <si>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</si>
  <si>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</si>
  <si>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</si>
  <si>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</si>
  <si>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</si>
  <si>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</si>
  <si>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</si>
  <si>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</si>
  <si>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</si>
  <si>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</si>
  <si>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</si>
  <si>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</si>
  <si>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</si>
  <si>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</si>
  <si>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</si>
  <si>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</si>
  <si>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</si>
  <si>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</si>
  <si>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</si>
  <si>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</si>
  <si>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</si>
  <si>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</si>
  <si>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</si>
  <si>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</si>
  <si>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</si>
  <si>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</si>
  <si>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</si>
  <si>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</si>
  <si>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</si>
  <si>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</si>
  <si>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</si>
  <si>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</si>
  <si>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</si>
  <si>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</si>
  <si>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</si>
  <si>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</si>
  <si>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</si>
  <si>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</si>
  <si>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</si>
  <si>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</si>
  <si>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</si>
  <si>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</si>
  <si>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</si>
  <si>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</si>
  <si>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</si>
  <si>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</si>
  <si>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</si>
  <si>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</si>
  <si>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</si>
  <si>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</si>
  <si>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</si>
  <si>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</si>
  <si>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</si>
  <si>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</si>
  <si>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</si>
  <si>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</si>
  <si>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</si>
  <si>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</si>
  <si>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</si>
  <si>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</si>
  <si>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</si>
  <si>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</si>
  <si>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</si>
  <si>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</si>
  <si>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</si>
  <si>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</si>
  <si>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</si>
  <si>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</si>
  <si>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</si>
  <si>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</si>
  <si>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</si>
  <si>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</si>
  <si>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</si>
  <si>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</si>
  <si>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</si>
  <si>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</si>
  <si>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</si>
  <si>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</si>
  <si>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</si>
  <si>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</si>
  <si>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</si>
  <si>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</si>
  <si>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</si>
  <si>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</si>
  <si>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</si>
  <si>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</si>
  <si>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</si>
  <si>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</si>
  <si>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</si>
  <si>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</si>
  <si>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</si>
  <si>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</si>
  <si>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</si>
  <si>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</si>
  <si>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</si>
  <si>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</si>
  <si>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</si>
  <si>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</si>
  <si>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</si>
  <si>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</si>
  <si>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</si>
  <si>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</si>
  <si>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</si>
  <si>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</si>
  <si>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</si>
  <si>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</si>
  <si>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</si>
  <si>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</si>
  <si>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</si>
  <si>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</si>
  <si>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</si>
  <si>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</si>
  <si>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</si>
  <si>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</si>
  <si>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</si>
  <si>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</si>
  <si>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</si>
  <si>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</si>
  <si>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</si>
  <si>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</si>
  <si>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</si>
  <si>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</si>
  <si>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</si>
  <si>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</si>
  <si>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</si>
  <si>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</si>
  <si>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</si>
  <si>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</si>
  <si>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</si>
  <si>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</si>
  <si>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</si>
  <si>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</si>
  <si>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</si>
  <si>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</si>
  <si>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</si>
  <si>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</si>
  <si>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</si>
  <si>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</si>
  <si>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</si>
  <si>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</si>
  <si>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</si>
  <si>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</si>
  <si>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</si>
  <si>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</si>
  <si>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</si>
  <si>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</si>
  <si>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</si>
  <si>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</si>
  <si>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</si>
  <si>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</si>
  <si>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</si>
  <si>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</si>
  <si>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</si>
  <si>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</si>
  <si>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</si>
  <si>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</si>
  <si>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</si>
  <si>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</si>
  <si>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</si>
  <si>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</si>
  <si>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</si>
  <si>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</si>
  <si>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</si>
  <si>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</si>
  <si>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</si>
  <si>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</si>
  <si>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</si>
  <si>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</si>
  <si>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</si>
  <si>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</si>
  <si>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</si>
  <si>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</si>
  <si>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</si>
  <si>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</si>
  <si>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</si>
  <si>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</si>
  <si>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</si>
  <si>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</si>
  <si>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</si>
  <si>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</si>
  <si>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</si>
  <si>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</si>
  <si>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</si>
  <si>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</si>
  <si>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</si>
  <si>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</si>
  <si>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</si>
  <si>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</si>
  <si>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</si>
  <si>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</si>
  <si>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</si>
  <si>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</si>
  <si>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</si>
  <si>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</si>
  <si>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</si>
  <si>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</si>
  <si>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</si>
  <si>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</si>
  <si>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</si>
  <si>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</si>
  <si>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</si>
  <si>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</si>
  <si>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</si>
  <si>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</si>
  <si>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</si>
  <si>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</si>
  <si>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</si>
  <si>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</si>
  <si>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</si>
  <si>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</si>
  <si>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</si>
  <si>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</si>
  <si>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</si>
  <si>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</si>
  <si>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</si>
  <si>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</si>
  <si>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</si>
  <si>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</si>
  <si>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</si>
  <si>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</si>
  <si>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</si>
  <si>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</si>
  <si>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</si>
  <si>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</si>
  <si>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</si>
  <si>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</si>
  <si>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</si>
  <si>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</si>
  <si>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</si>
  <si>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</si>
  <si>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</si>
  <si>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</si>
  <si>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</si>
  <si>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</si>
  <si>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</si>
  <si>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</si>
  <si>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</si>
  <si>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</si>
  <si>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</si>
  <si>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</si>
  <si>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</si>
  <si>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</si>
  <si>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</si>
  <si>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</si>
  <si>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</si>
  <si>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</si>
  <si>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</si>
  <si>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</si>
  <si>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</si>
  <si>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</si>
  <si>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</si>
  <si>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</si>
  <si>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</si>
  <si>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</si>
  <si>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</si>
  <si>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</si>
  <si>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</si>
  <si>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</si>
  <si>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</si>
  <si>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</si>
  <si>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</si>
  <si>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</si>
  <si>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</si>
  <si>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</si>
  <si>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</si>
  <si>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</si>
  <si>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</si>
  <si>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</si>
  <si>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</si>
  <si>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</si>
  <si>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</si>
  <si>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</si>
  <si>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</si>
  <si>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</si>
  <si>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</si>
  <si>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</si>
  <si>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</si>
  <si>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</si>
  <si>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</si>
  <si>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</si>
  <si>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</si>
  <si>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</si>
  <si>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</si>
  <si>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</si>
  <si>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</si>
  <si>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</si>
  <si>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</si>
  <si>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</si>
  <si>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</si>
  <si>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</si>
  <si>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</si>
  <si>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</si>
  <si>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</si>
  <si>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</si>
  <si>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</si>
  <si>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</si>
  <si>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</si>
  <si>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</si>
  <si>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</si>
  <si>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</si>
  <si>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</si>
  <si>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</si>
  <si>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</si>
  <si>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</si>
  <si>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</si>
  <si>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</si>
  <si>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</si>
  <si>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</si>
  <si>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</si>
  <si>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</si>
  <si>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</si>
  <si>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</si>
  <si>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</si>
  <si>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</si>
  <si>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</si>
  <si>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</si>
  <si>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</si>
  <si>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</si>
  <si>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</si>
  <si>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</si>
  <si>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</si>
  <si>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</si>
  <si>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</si>
  <si>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</si>
  <si>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</si>
  <si>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</si>
  <si>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</si>
  <si>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</si>
  <si>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</si>
  <si>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</si>
  <si>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</si>
  <si>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</si>
  <si>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</si>
  <si>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</si>
  <si>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</si>
  <si>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</si>
  <si>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</si>
  <si>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</si>
  <si>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</si>
  <si>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</si>
  <si>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</si>
  <si>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</si>
  <si>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</si>
  <si>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</si>
  <si>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</si>
  <si>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</si>
  <si>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</si>
  <si>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</si>
  <si>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</si>
  <si>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</si>
  <si>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</si>
  <si>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</si>
  <si>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</si>
  <si>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</si>
  <si>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</si>
  <si>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</si>
  <si>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</si>
  <si>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</si>
  <si>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</si>
  <si>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</si>
  <si>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</si>
  <si>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</si>
  <si>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</si>
  <si>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</si>
  <si>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</si>
  <si>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</si>
  <si>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</si>
  <si>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</si>
  <si>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</si>
  <si>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</si>
  <si>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</si>
  <si>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</si>
  <si>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</si>
  <si>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</si>
  <si>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</si>
  <si>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</si>
  <si>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</si>
  <si>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</si>
  <si>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</si>
  <si>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</si>
  <si>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</si>
  <si>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</si>
  <si>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</si>
  <si>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</si>
  <si>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</si>
  <si>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</si>
  <si>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</si>
  <si>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</si>
  <si>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</si>
  <si>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</si>
  <si>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</si>
  <si>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</si>
  <si>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</si>
  <si>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</si>
  <si>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</si>
  <si>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</si>
  <si>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</si>
  <si>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</si>
  <si>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</si>
  <si>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</si>
  <si>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</si>
  <si>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</si>
  <si>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</si>
  <si>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</si>
  <si>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</si>
  <si>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</si>
  <si>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</si>
  <si>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</si>
  <si>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</si>
  <si>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</si>
  <si>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</si>
  <si>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</si>
  <si>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</si>
  <si>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</si>
  <si>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</si>
  <si>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</si>
  <si>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</si>
  <si>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</si>
  <si>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</si>
  <si>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</si>
  <si>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</si>
  <si>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</si>
  <si>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</si>
  <si>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</si>
  <si>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</si>
  <si>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</si>
  <si>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</si>
  <si>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</si>
  <si>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</si>
  <si>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</si>
  <si>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</si>
  <si>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</si>
  <si>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</si>
  <si>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</si>
  <si>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</si>
  <si>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</si>
  <si>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</si>
  <si>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</si>
  <si>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</si>
  <si>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</si>
  <si>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</si>
  <si>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</si>
  <si>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</si>
  <si>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</si>
  <si>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</si>
  <si>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</si>
  <si>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</si>
  <si>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</si>
  <si>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</si>
  <si>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</si>
  <si>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</si>
  <si>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</si>
  <si>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</si>
  <si>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</si>
  <si>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</si>
  <si>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</si>
  <si>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</si>
  <si>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</si>
  <si>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</si>
  <si>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</si>
  <si>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</si>
  <si>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</si>
  <si>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</si>
  <si>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</si>
  <si>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</si>
  <si>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</si>
  <si>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</si>
  <si>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</si>
  <si>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</si>
  <si>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</si>
  <si>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</si>
  <si>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</si>
  <si>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</si>
  <si>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</si>
  <si>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</si>
  <si>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</si>
  <si>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</si>
  <si>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</si>
  <si>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</si>
  <si>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</si>
  <si>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</si>
  <si>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</si>
  <si>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</si>
  <si>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</si>
  <si>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</si>
  <si>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</si>
  <si>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</si>
  <si>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</si>
  <si>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</si>
  <si>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</si>
  <si>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</si>
  <si>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</si>
  <si>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</si>
  <si>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</si>
  <si>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</si>
  <si>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</si>
  <si>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</si>
  <si>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</si>
  <si>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</si>
  <si>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</si>
  <si>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</si>
  <si>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</si>
  <si>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</si>
  <si>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</si>
  <si>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</si>
  <si>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</si>
  <si>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</si>
  <si>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</si>
  <si>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</si>
  <si>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</si>
  <si>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</si>
  <si>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</si>
  <si>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</si>
  <si>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</si>
  <si>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</si>
  <si>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</si>
  <si>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</si>
  <si>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</si>
  <si>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</si>
  <si>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</si>
  <si>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</si>
  <si>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</si>
  <si>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</si>
  <si>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</si>
  <si>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</si>
  <si>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</si>
  <si>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</si>
  <si>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</si>
  <si>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</si>
  <si>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</si>
  <si>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</si>
  <si>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</si>
  <si>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</si>
  <si>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</si>
  <si>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</si>
  <si>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</si>
  <si>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</si>
  <si>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</si>
  <si>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</si>
  <si>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</si>
  <si>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</si>
  <si>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</si>
  <si>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</si>
  <si>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</si>
  <si>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</si>
  <si>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</si>
  <si>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</si>
  <si>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</si>
  <si>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</si>
  <si>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</si>
  <si>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</si>
  <si>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</si>
  <si>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</si>
  <si>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</si>
  <si>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</si>
  <si>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</si>
  <si>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</si>
  <si>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</si>
  <si>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</si>
  <si>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</si>
  <si>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</si>
  <si>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</si>
  <si>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</si>
  <si>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</si>
  <si>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</si>
  <si>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</si>
  <si>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</si>
  <si>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</si>
  <si>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</si>
  <si>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</si>
  <si>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</si>
  <si>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</si>
  <si>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</si>
  <si>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</si>
  <si>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</si>
  <si>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</si>
  <si>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</si>
  <si>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</si>
  <si>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</si>
  <si>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</si>
  <si>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</si>
  <si>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</si>
  <si>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</si>
  <si>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</si>
  <si>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</si>
  <si>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</si>
  <si>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</si>
  <si>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</si>
  <si>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</si>
  <si>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</si>
  <si>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</si>
  <si>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</si>
  <si>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</si>
  <si>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</si>
  <si>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</si>
  <si>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</si>
  <si>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</si>
  <si>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</si>
  <si>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</si>
  <si>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</si>
  <si>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</si>
  <si>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</si>
  <si>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</si>
  <si>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</si>
  <si>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</si>
  <si>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</si>
  <si>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</si>
  <si>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</si>
  <si>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</si>
  <si>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</si>
  <si>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</si>
  <si>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</si>
  <si>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</si>
  <si>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</si>
  <si>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</si>
  <si>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</si>
  <si>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</si>
  <si>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</si>
  <si>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</si>
  <si>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</si>
  <si>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</si>
  <si>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</si>
  <si>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</si>
  <si>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</si>
  <si>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</si>
  <si>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</si>
  <si>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</si>
  <si>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</si>
  <si>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</si>
  <si>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</si>
  <si>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</si>
  <si>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</si>
  <si>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</si>
  <si>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</si>
  <si>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</si>
  <si>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</si>
  <si>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</si>
  <si>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</si>
  <si>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</si>
  <si>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</si>
  <si>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</si>
  <si>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</si>
  <si>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</si>
  <si>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</si>
  <si>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</si>
  <si>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</si>
  <si>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</si>
  <si>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</si>
  <si>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</si>
  <si>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</si>
  <si>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</si>
  <si>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</si>
  <si>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</si>
  <si>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</si>
  <si>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</si>
  <si>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</si>
  <si>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</si>
  <si>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</si>
  <si>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</si>
  <si>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</si>
  <si>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</si>
  <si>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</si>
  <si>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</si>
  <si>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</si>
  <si>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</si>
  <si>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</si>
  <si>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</si>
  <si>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</si>
  <si>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</si>
  <si>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</si>
  <si>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</si>
  <si>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</si>
  <si>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</si>
  <si>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</si>
  <si>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</si>
  <si>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</si>
  <si>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</si>
  <si>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</si>
  <si>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</si>
  <si>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</si>
  <si>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</si>
  <si>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</si>
  <si>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</si>
  <si>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</si>
  <si>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</si>
  <si>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</si>
  <si>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</si>
  <si>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</si>
  <si>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</si>
  <si>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</si>
  <si>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</si>
  <si>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</si>
  <si>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</si>
  <si>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</si>
  <si>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</si>
  <si>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</si>
  <si>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</si>
  <si>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</si>
  <si>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</si>
  <si>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</si>
  <si>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</si>
  <si>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</si>
  <si>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</si>
  <si>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</si>
  <si>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</si>
  <si>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</si>
  <si>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</si>
  <si>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</si>
  <si>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</si>
  <si>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</si>
  <si>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</si>
  <si>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</si>
  <si>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</si>
  <si>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</si>
  <si>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</si>
  <si>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</si>
  <si>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</si>
  <si>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</si>
  <si>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</si>
  <si>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</si>
  <si>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</si>
  <si>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</si>
  <si>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</si>
  <si>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</si>
  <si>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</si>
  <si>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</si>
  <si>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</si>
  <si>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</si>
  <si>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</si>
  <si>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</si>
  <si>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</si>
  <si>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</si>
  <si>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</si>
  <si>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</si>
  <si>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</si>
  <si>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</si>
  <si>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</si>
  <si>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</si>
  <si>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</si>
  <si>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</si>
  <si>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</si>
  <si>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</si>
  <si>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</si>
  <si>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</si>
  <si>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</si>
  <si>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</si>
  <si>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</si>
  <si>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</si>
  <si>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</si>
  <si>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</si>
  <si>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</si>
  <si>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</si>
  <si>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</si>
  <si>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</si>
  <si>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</si>
  <si>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</si>
  <si>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</si>
  <si>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</si>
  <si>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</si>
  <si>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</si>
  <si>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</si>
  <si>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</si>
  <si>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</si>
  <si>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</si>
  <si>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</si>
  <si>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</si>
  <si>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</si>
  <si>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</si>
  <si>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</si>
  <si>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</si>
  <si>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</si>
  <si>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</si>
  <si>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</si>
  <si>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</si>
  <si>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</si>
  <si>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</si>
  <si>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</si>
  <si>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</si>
  <si>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</si>
  <si>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</si>
  <si>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</si>
  <si>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</si>
  <si>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</si>
  <si>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</si>
  <si>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</si>
  <si>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</si>
  <si>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</si>
  <si>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</si>
  <si>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</si>
  <si>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</si>
  <si>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</si>
  <si>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</si>
  <si>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</si>
  <si>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</si>
  <si>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</si>
  <si>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</si>
  <si>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</si>
  <si>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</si>
  <si>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</si>
  <si>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</si>
  <si>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</si>
  <si>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</si>
  <si>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</si>
  <si>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</si>
  <si>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</si>
  <si>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</si>
  <si>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</si>
  <si>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</si>
  <si>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</si>
  <si>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</si>
  <si>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</si>
  <si>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</si>
  <si>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</si>
  <si>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</si>
  <si>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</si>
  <si>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</si>
  <si>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</si>
  <si>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</si>
  <si>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</si>
  <si>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</si>
  <si>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</si>
  <si>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</si>
  <si>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</si>
  <si>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</si>
  <si>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</si>
  <si>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</si>
  <si>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</si>
  <si>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</si>
  <si>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</si>
  <si>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</si>
  <si>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</si>
  <si>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</si>
  <si>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</si>
  <si>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</si>
  <si>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</si>
  <si>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</si>
  <si>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</si>
  <si>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</si>
  <si>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</si>
  <si>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</si>
  <si>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</si>
  <si>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</si>
  <si>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</si>
  <si>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</si>
  <si>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</si>
  <si>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</si>
  <si>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</si>
  <si>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</si>
  <si>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</si>
  <si>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</si>
  <si>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</si>
  <si>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</si>
  <si>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</si>
  <si>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</si>
  <si>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</si>
  <si>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</si>
  <si>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</si>
  <si>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</si>
  <si>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</si>
  <si>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</si>
  <si>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</si>
  <si>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</si>
  <si>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</si>
  <si>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</si>
  <si>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</si>
  <si>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</si>
  <si>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</si>
  <si>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</si>
  <si>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</si>
  <si>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</si>
  <si>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</si>
  <si>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</si>
  <si>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</si>
  <si>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</si>
  <si>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</si>
  <si>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</si>
  <si>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</si>
  <si>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</si>
  <si>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</si>
  <si>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</si>
  <si>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</si>
  <si>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</si>
  <si>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</si>
  <si>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</si>
  <si>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</si>
  <si>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</si>
  <si>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</si>
  <si>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</si>
  <si>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</si>
  <si>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</si>
  <si>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</si>
  <si>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</si>
  <si>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</si>
  <si>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</si>
  <si>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</si>
  <si>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</si>
  <si>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</si>
  <si>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</si>
  <si>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</si>
  <si>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</si>
  <si>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</si>
  <si>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</si>
  <si>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</si>
  <si>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</si>
  <si>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</si>
  <si>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</si>
  <si>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</si>
  <si>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</si>
  <si>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</si>
  <si>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</si>
  <si>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</si>
  <si>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</si>
  <si>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</si>
  <si>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</si>
  <si>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</si>
  <si>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</si>
  <si>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</si>
  <si>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</si>
  <si>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</si>
  <si>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</si>
  <si>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</si>
  <si>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</si>
  <si>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</si>
  <si>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</si>
  <si>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</si>
  <si>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</si>
  <si>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</si>
  <si>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</si>
  <si>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</si>
  <si>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</si>
  <si>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</si>
  <si>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</si>
  <si>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</si>
  <si>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</si>
  <si>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</si>
  <si>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</si>
  <si>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</si>
  <si>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</si>
  <si>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</si>
  <si>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</si>
  <si>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</si>
  <si>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</si>
  <si>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</si>
  <si>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</si>
  <si>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</si>
  <si>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</si>
  <si>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</si>
  <si>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</si>
  <si>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</si>
  <si>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</si>
  <si>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</si>
  <si>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</si>
  <si>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</si>
  <si>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</si>
  <si>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</si>
  <si>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</si>
  <si>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</si>
  <si>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</si>
  <si>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</si>
  <si>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</si>
  <si>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</si>
  <si>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</si>
  <si>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</si>
  <si>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</si>
  <si>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</si>
  <si>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</si>
  <si>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</si>
  <si>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</si>
  <si>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</si>
  <si>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</si>
  <si>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</si>
  <si>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</si>
  <si>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</si>
  <si>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</si>
  <si>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</si>
  <si>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</si>
  <si>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</si>
  <si>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</si>
  <si>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</si>
  <si>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</si>
  <si>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</si>
  <si>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</si>
  <si>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</si>
  <si>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</si>
  <si>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</si>
  <si>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</si>
  <si>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</si>
  <si>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</si>
  <si>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</si>
  <si>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</si>
  <si>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</si>
  <si>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</si>
  <si>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</si>
  <si>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</si>
  <si>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</si>
  <si>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</si>
  <si>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</si>
  <si>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</si>
  <si>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</si>
  <si>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</si>
  <si>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</si>
  <si>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</si>
  <si>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</si>
  <si>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</si>
  <si>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</si>
  <si>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</si>
  <si>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</si>
  <si>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</si>
  <si>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</si>
  <si>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</si>
  <si>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</si>
  <si>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</si>
  <si>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</si>
  <si>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</si>
  <si>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</si>
  <si>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</si>
  <si>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</si>
  <si>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</si>
  <si>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</si>
  <si>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</si>
  <si>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</si>
  <si>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</si>
  <si>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</si>
  <si>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</si>
  <si>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</si>
  <si>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</si>
  <si>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</si>
  <si>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</si>
  <si>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</si>
  <si>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</si>
  <si>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</si>
  <si>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</si>
  <si>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</si>
  <si>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</si>
  <si>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</si>
  <si>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</si>
  <si>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</si>
  <si>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</si>
  <si>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</si>
  <si>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</si>
  <si>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</si>
  <si>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</si>
  <si>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</si>
  <si>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</si>
  <si>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</si>
  <si>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</si>
  <si>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</si>
  <si>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</si>
  <si>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</si>
  <si>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</si>
  <si>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</si>
  <si>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</si>
  <si>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</si>
  <si>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</si>
  <si>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</si>
  <si>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</si>
  <si>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</si>
  <si>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</si>
  <si>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</si>
  <si>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</si>
  <si>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</si>
  <si>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</si>
  <si>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</si>
  <si>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</si>
  <si>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</si>
  <si>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</si>
  <si>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</si>
  <si>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</si>
  <si>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</si>
  <si>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</si>
  <si>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</si>
  <si>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</si>
  <si>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</si>
  <si>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</si>
  <si>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</si>
  <si>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</si>
  <si>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</si>
  <si>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</si>
  <si>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</si>
  <si>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</si>
  <si>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</si>
  <si>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</si>
  <si>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</si>
  <si>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</si>
  <si>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</si>
  <si>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</si>
  <si>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</si>
  <si>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</si>
  <si>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</si>
  <si>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</si>
  <si>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</si>
  <si>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</si>
  <si>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</si>
  <si>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</si>
  <si>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</si>
  <si>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</si>
  <si>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</si>
  <si>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</si>
  <si>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</si>
  <si>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</si>
  <si>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</si>
  <si>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</si>
  <si>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</si>
  <si>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</si>
  <si>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</si>
  <si>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</si>
  <si>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</si>
  <si>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</si>
  <si>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</si>
  <si>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</si>
  <si>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</si>
  <si>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</si>
  <si>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</si>
  <si>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</si>
  <si>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</si>
  <si>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</si>
  <si>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</si>
  <si>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</si>
  <si>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</si>
  <si>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</si>
  <si>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</si>
  <si>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</si>
  <si>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</si>
  <si>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</si>
  <si>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</si>
  <si>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</si>
  <si>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</si>
  <si>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</si>
  <si>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</si>
  <si>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</si>
  <si>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</si>
  <si>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</si>
  <si>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</si>
  <si>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</si>
  <si>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</si>
  <si>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</si>
  <si>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</si>
  <si>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</si>
  <si>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</si>
  <si>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</si>
  <si>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</si>
  <si>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</si>
  <si>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</si>
  <si>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</si>
  <si>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</si>
  <si>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</si>
  <si>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</si>
  <si>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</si>
  <si>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</si>
  <si>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</si>
  <si>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</si>
  <si>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</si>
  <si>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</si>
  <si>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</si>
  <si>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</si>
  <si>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</si>
  <si>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</si>
  <si>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</si>
  <si>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</si>
  <si>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</si>
  <si>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</si>
  <si>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</si>
  <si>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</si>
  <si>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</si>
  <si>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</si>
  <si>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</si>
  <si>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</si>
  <si>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</si>
  <si>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</si>
  <si>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</si>
  <si>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</si>
  <si>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</si>
  <si>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</si>
  <si>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</si>
  <si>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</si>
  <si>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</si>
  <si>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</si>
  <si>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</si>
  <si>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</si>
  <si>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</si>
  <si>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</si>
  <si>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</si>
  <si>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</si>
  <si>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</si>
  <si>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</si>
  <si>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</si>
  <si>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</si>
  <si>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</si>
  <si>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</si>
  <si>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</si>
  <si>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</si>
  <si>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</si>
  <si>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</si>
  <si>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</si>
  <si>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</si>
  <si>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</si>
  <si>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</si>
  <si>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</si>
  <si>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</si>
  <si>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</si>
  <si>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</si>
  <si>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</si>
  <si>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</si>
  <si>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</si>
  <si>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</si>
  <si>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</si>
  <si>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</si>
  <si>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</si>
  <si>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</si>
  <si>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</si>
  <si>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</si>
  <si>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</si>
  <si>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</si>
  <si>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</si>
  <si>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</si>
  <si>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</si>
  <si>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</si>
  <si>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</si>
  <si>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</si>
  <si>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</si>
  <si>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</si>
  <si>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</si>
  <si>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</si>
  <si>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</si>
  <si>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</si>
  <si>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</si>
  <si>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</si>
  <si>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</si>
  <si>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</si>
  <si>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</si>
  <si>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</si>
  <si>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</si>
  <si>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</si>
  <si>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</si>
  <si>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</si>
  <si>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</si>
  <si>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</si>
  <si>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</si>
  <si>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</si>
  <si>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</si>
  <si>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</si>
  <si>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</si>
  <si>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</si>
  <si>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</si>
  <si>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</si>
  <si>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</si>
  <si>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</si>
  <si>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</si>
  <si>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</si>
  <si>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</si>
  <si>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</si>
  <si>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</si>
  <si>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</si>
  <si>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</si>
  <si>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</si>
  <si>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</si>
  <si>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</si>
  <si>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</si>
  <si>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</si>
  <si>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</si>
  <si>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</si>
  <si>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</si>
  <si>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</si>
  <si>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</si>
  <si>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</si>
  <si>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</si>
  <si>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</si>
  <si>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</si>
  <si>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</si>
  <si>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</si>
  <si>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</si>
  <si>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</si>
  <si>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</si>
  <si>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</si>
  <si>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</si>
  <si>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</si>
  <si>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</si>
  <si>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</si>
  <si>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</si>
  <si>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</si>
  <si>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</si>
  <si>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</si>
  <si>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</si>
  <si>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</si>
  <si>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</si>
  <si>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</si>
  <si>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</si>
  <si>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</si>
  <si>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</si>
  <si>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</si>
  <si>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</si>
  <si>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</si>
  <si>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</si>
  <si>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</si>
  <si>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</si>
  <si>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</si>
  <si>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</si>
  <si>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</si>
  <si>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</si>
  <si>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</si>
  <si>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</si>
  <si>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</si>
  <si>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</si>
  <si>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</si>
  <si>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</si>
  <si>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</si>
  <si>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</si>
  <si>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</si>
  <si>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</si>
  <si>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</si>
  <si>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</si>
  <si>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</si>
  <si>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</si>
  <si>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</si>
  <si>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</si>
  <si>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</si>
  <si>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</si>
  <si>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</si>
  <si>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</si>
  <si>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</si>
  <si>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</si>
  <si>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</si>
  <si>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</si>
  <si>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</si>
  <si>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</si>
  <si>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</si>
  <si>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</si>
  <si>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</si>
  <si>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</si>
  <si>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</si>
  <si>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</si>
  <si>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</si>
  <si>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</si>
  <si>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</si>
  <si>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</si>
  <si>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</si>
  <si>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</si>
  <si>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</si>
  <si>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</si>
  <si>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</si>
  <si>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</si>
  <si>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</si>
  <si>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</si>
  <si>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</si>
  <si>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</si>
  <si>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</si>
  <si>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</si>
  <si>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</si>
  <si>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</si>
  <si>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</si>
  <si>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</si>
  <si>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</si>
  <si>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</si>
  <si>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</si>
  <si>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</si>
  <si>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</si>
  <si>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</si>
  <si>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</si>
  <si>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</si>
  <si>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</si>
  <si>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</si>
  <si>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</si>
  <si>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</si>
  <si>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</si>
  <si>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</si>
  <si>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</si>
  <si>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</si>
  <si>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</si>
  <si>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</si>
  <si>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</si>
  <si>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</si>
  <si>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</si>
  <si>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</si>
  <si>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</si>
  <si>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</si>
  <si>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</si>
  <si>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</si>
  <si>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</si>
  <si>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</si>
  <si>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</si>
  <si>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</si>
  <si>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</si>
  <si>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</si>
  <si>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</si>
  <si>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</si>
  <si>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</si>
  <si>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</si>
  <si>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</si>
  <si>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</si>
  <si>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</si>
  <si>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</si>
  <si>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</si>
  <si>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</si>
  <si>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</si>
  <si>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</si>
  <si>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</si>
  <si>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</si>
  <si>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</si>
  <si>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</si>
  <si>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</si>
  <si>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</si>
  <si>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</si>
  <si>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</si>
  <si>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</si>
  <si>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</si>
  <si>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</si>
  <si>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</si>
  <si>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</si>
  <si>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</si>
  <si>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</si>
  <si>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</si>
  <si>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</si>
  <si>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</si>
  <si>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</si>
  <si>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</si>
  <si>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</si>
  <si>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</si>
  <si>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</si>
  <si>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</si>
  <si>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</si>
  <si>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</si>
  <si>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</si>
  <si>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</si>
  <si>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</si>
  <si>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</si>
  <si>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</si>
  <si>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</si>
  <si>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</si>
  <si>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</si>
  <si>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</si>
  <si>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</si>
  <si>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</si>
  <si>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</si>
  <si>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</si>
  <si>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</si>
  <si>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</si>
  <si>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</si>
  <si>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</si>
  <si>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</si>
  <si>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</si>
  <si>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</si>
  <si>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</si>
  <si>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</si>
  <si>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</si>
  <si>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</si>
  <si>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</si>
  <si>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</si>
  <si>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</si>
  <si>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</si>
  <si>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</si>
  <si>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</si>
  <si>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</si>
  <si>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</si>
  <si>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</si>
  <si>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</si>
  <si>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</si>
  <si>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</si>
  <si>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</si>
  <si>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</si>
  <si>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</si>
  <si>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</si>
  <si>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</si>
  <si>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</si>
  <si>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</si>
  <si>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</si>
  <si>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</si>
  <si>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</si>
  <si>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</si>
  <si>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</si>
  <si>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</si>
  <si>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</si>
  <si>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</si>
  <si>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</si>
  <si>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</si>
  <si>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</si>
  <si>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</si>
  <si>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</si>
  <si>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</si>
  <si>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</si>
  <si>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</si>
  <si>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</si>
  <si>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</si>
  <si>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</si>
  <si>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</si>
  <si>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</si>
  <si>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</si>
  <si>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</si>
  <si>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</si>
  <si>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</si>
  <si>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</si>
  <si>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</si>
  <si>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</si>
  <si>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</si>
  <si>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</si>
  <si>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</si>
  <si>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</si>
  <si>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</si>
  <si>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</si>
  <si>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</si>
  <si>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</si>
  <si>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</si>
  <si>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</si>
  <si>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</si>
  <si>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</si>
  <si>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</si>
  <si>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</si>
  <si>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</si>
  <si>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</si>
  <si>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</si>
  <si>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</si>
  <si>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</si>
  <si>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</si>
  <si>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</si>
  <si>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</si>
  <si>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</si>
  <si>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</si>
  <si>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</si>
  <si>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</si>
  <si>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</si>
  <si>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</si>
  <si>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</si>
  <si>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</si>
  <si>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</si>
  <si>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</si>
  <si>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</si>
  <si>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</si>
  <si>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</si>
  <si>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</si>
  <si>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</si>
  <si>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</si>
  <si>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</si>
  <si>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</si>
  <si>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</si>
  <si>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</si>
  <si>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</si>
  <si>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</si>
  <si>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</si>
  <si>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</si>
  <si>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</si>
  <si>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</si>
  <si>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</si>
  <si>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</si>
  <si>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</si>
  <si>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</si>
  <si>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</si>
  <si>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</si>
  <si>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</si>
  <si>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</si>
  <si>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</si>
  <si>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</si>
  <si>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</si>
  <si>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</si>
  <si>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</si>
  <si>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</si>
  <si>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</si>
  <si>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</si>
  <si>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</si>
  <si>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</si>
  <si>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</si>
  <si>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</si>
  <si>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</si>
  <si>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</si>
  <si>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</si>
  <si>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</si>
  <si>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</si>
  <si>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</si>
  <si>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</si>
  <si>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</si>
  <si>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</si>
  <si>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</si>
  <si>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</si>
  <si>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</si>
  <si>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</si>
  <si>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</si>
  <si>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</si>
  <si>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</si>
  <si>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</si>
  <si>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</si>
  <si>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</si>
  <si>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</si>
  <si>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</si>
  <si>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</si>
  <si>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</si>
  <si>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</si>
  <si>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</si>
  <si>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</si>
  <si>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</si>
  <si>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</si>
  <si>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</si>
  <si>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</si>
  <si>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</si>
  <si>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</si>
  <si>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</si>
  <si>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</si>
  <si>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</si>
  <si>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</si>
  <si>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</si>
  <si>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</si>
  <si>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</si>
  <si>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</si>
  <si>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</si>
  <si>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</si>
  <si>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</si>
  <si>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</si>
  <si>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</si>
  <si>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</si>
  <si>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</si>
  <si>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</si>
  <si>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</si>
  <si>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</si>
  <si>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</si>
  <si>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</si>
  <si>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</si>
  <si>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</si>
  <si>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</si>
  <si>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</si>
  <si>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</si>
  <si>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</si>
  <si>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</si>
  <si>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</si>
  <si>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</si>
  <si>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</si>
  <si>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</si>
  <si>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</si>
  <si>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</si>
  <si>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</si>
  <si>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</si>
  <si>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</si>
  <si>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</si>
  <si>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</si>
  <si>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</si>
  <si>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</si>
  <si>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</si>
  <si>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</si>
  <si>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</si>
  <si>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</si>
  <si>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</si>
  <si>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</si>
  <si>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</si>
  <si>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</si>
  <si>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</si>
  <si>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</si>
  <si>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</si>
  <si>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</si>
  <si>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</si>
  <si>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</si>
  <si>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</si>
  <si>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</si>
  <si>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</si>
  <si>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</si>
  <si>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</si>
  <si>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</si>
  <si>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</si>
  <si>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</si>
  <si>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</si>
  <si>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</si>
  <si>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</si>
  <si>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</si>
  <si>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</si>
  <si>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</si>
  <si>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</si>
  <si>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</si>
  <si>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</si>
  <si>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</si>
  <si>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</si>
  <si>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</si>
  <si>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</si>
  <si>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</si>
  <si>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</si>
  <si>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</si>
  <si>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</si>
  <si>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</si>
  <si>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</si>
  <si>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</si>
  <si>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</si>
  <si>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</si>
  <si>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</si>
  <si>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</si>
  <si>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</si>
  <si>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</si>
  <si>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</si>
  <si>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</si>
  <si>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</si>
  <si>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</si>
  <si>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</si>
  <si>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</si>
  <si>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</si>
  <si>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</si>
  <si>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</si>
  <si>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</si>
  <si>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</si>
  <si>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</si>
  <si>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</si>
  <si>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</si>
  <si>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</si>
  <si>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</si>
  <si>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</si>
  <si>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</si>
  <si>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</si>
  <si>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</si>
  <si>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</si>
  <si>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</si>
  <si>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</si>
  <si>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</si>
  <si>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</si>
  <si>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</si>
  <si>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</si>
  <si>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</si>
  <si>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</si>
  <si>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</si>
  <si>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</si>
  <si>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</si>
  <si>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</si>
  <si>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</si>
  <si>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</si>
  <si>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</si>
  <si>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</si>
  <si>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</si>
  <si>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</si>
  <si>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</si>
  <si>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</si>
  <si>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</si>
  <si>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</si>
  <si>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</si>
  <si>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</si>
  <si>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</si>
  <si>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</si>
  <si>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</si>
  <si>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</si>
  <si>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</si>
  <si>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</si>
  <si>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</si>
  <si>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</si>
  <si>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</si>
  <si>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</si>
  <si>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</si>
  <si>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</si>
  <si>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</si>
  <si>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</si>
  <si>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</si>
  <si>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</si>
  <si>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</si>
  <si>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</si>
  <si>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</si>
  <si>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</si>
  <si>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</si>
  <si>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</si>
  <si>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</si>
  <si>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</si>
  <si>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</si>
  <si>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</si>
  <si>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</si>
  <si>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</si>
  <si>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</si>
  <si>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</si>
  <si>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</si>
  <si>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</si>
  <si>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</si>
  <si>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</si>
  <si>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</si>
  <si>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</si>
  <si>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</si>
  <si>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</si>
  <si>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</si>
  <si>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</si>
  <si>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</si>
  <si>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</si>
  <si>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</si>
  <si>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</si>
  <si>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</si>
  <si>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</si>
  <si>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</si>
  <si>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</si>
  <si>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</si>
  <si>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</si>
  <si>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</si>
  <si>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</si>
  <si>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</si>
  <si>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</si>
  <si>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</si>
  <si>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</si>
  <si>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</si>
  <si>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</si>
  <si>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</si>
  <si>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</si>
  <si>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</si>
  <si>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</si>
  <si>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</si>
  <si>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</si>
  <si>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</si>
  <si>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</si>
  <si>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</si>
  <si>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</si>
  <si>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</si>
  <si>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</si>
  <si>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</si>
  <si>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</si>
  <si>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</si>
  <si>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</si>
  <si>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</si>
  <si>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</si>
  <si>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</si>
  <si>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</si>
  <si>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</si>
  <si>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</si>
  <si>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</si>
  <si>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</si>
  <si>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</si>
  <si>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</si>
  <si>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</si>
  <si>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</si>
  <si>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</si>
  <si>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</si>
  <si>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</si>
  <si>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</si>
  <si>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</si>
  <si>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</si>
  <si>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</si>
  <si>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</si>
  <si>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</si>
  <si>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</si>
  <si>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</si>
  <si>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</si>
  <si>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</si>
  <si>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</si>
  <si>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</si>
  <si>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</si>
  <si>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</si>
  <si>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</si>
  <si>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</si>
  <si>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</si>
  <si>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</si>
  <si>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</si>
  <si>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</si>
  <si>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</si>
  <si>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</si>
  <si>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</si>
  <si>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</si>
  <si>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</si>
  <si>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</si>
  <si>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</si>
  <si>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</si>
  <si>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</si>
  <si>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</si>
  <si>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</si>
  <si>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</si>
  <si>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</si>
  <si>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</si>
  <si>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</si>
  <si>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</si>
  <si>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</si>
  <si>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</si>
  <si>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</si>
  <si>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</si>
  <si>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</si>
  <si>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</si>
  <si>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</si>
  <si>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</si>
  <si>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</si>
  <si>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</si>
  <si>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</si>
  <si>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</si>
  <si>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</si>
  <si>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</si>
  <si>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</si>
  <si>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</si>
  <si>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</si>
  <si>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</si>
  <si>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</si>
  <si>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</si>
  <si>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</si>
  <si>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</si>
  <si>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</si>
  <si>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</si>
  <si>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</si>
  <si>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</si>
  <si>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</si>
  <si>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</si>
  <si>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</si>
  <si>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</si>
  <si>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</si>
  <si>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</si>
  <si>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</si>
  <si>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</si>
  <si>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</si>
  <si>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</si>
  <si>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</si>
  <si>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</si>
  <si>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</si>
  <si>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</si>
  <si>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</si>
  <si>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</si>
  <si>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</si>
  <si>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</si>
  <si>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</si>
  <si>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</si>
  <si>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</si>
  <si>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</si>
  <si>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</si>
  <si>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</si>
  <si>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</si>
  <si>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</si>
  <si>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</si>
  <si>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</si>
  <si>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</si>
  <si>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</si>
  <si>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</si>
  <si>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</si>
  <si>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</si>
  <si>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</si>
  <si>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</si>
  <si>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</si>
  <si>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</si>
  <si>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</si>
  <si>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</si>
  <si>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</si>
  <si>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</si>
  <si>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</si>
  <si>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</si>
  <si>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</si>
  <si>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</si>
  <si>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</si>
  <si>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</si>
  <si>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</si>
  <si>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</si>
  <si>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</si>
  <si>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</si>
  <si>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</si>
  <si>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</si>
  <si>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</si>
  <si>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</si>
  <si>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</si>
  <si>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</si>
  <si>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</si>
  <si>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</si>
  <si>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</si>
  <si>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</si>
  <si>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</si>
  <si>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</si>
  <si>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</si>
  <si>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</si>
  <si>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</si>
  <si>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</si>
  <si>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</si>
  <si>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</si>
  <si>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</si>
  <si>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</si>
  <si>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</si>
  <si>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</si>
  <si>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</si>
  <si>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</si>
  <si>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</si>
  <si>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</si>
  <si>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</si>
  <si>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</si>
  <si>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</si>
  <si>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</si>
  <si>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</si>
  <si>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</si>
  <si>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</si>
  <si>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</si>
  <si>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</si>
  <si>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</si>
  <si>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</si>
  <si>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</si>
  <si>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</si>
  <si>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</si>
  <si>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</si>
  <si>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</si>
  <si>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</si>
  <si>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</si>
  <si>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</si>
  <si>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</si>
  <si>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</si>
  <si>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</si>
  <si>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</si>
  <si>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</si>
  <si>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</si>
  <si>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</si>
  <si>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</si>
  <si>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</si>
  <si>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</si>
  <si>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</si>
  <si>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</si>
  <si>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</si>
  <si>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</si>
  <si>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</si>
  <si>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</si>
  <si>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</si>
  <si>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</si>
  <si>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</si>
  <si>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</si>
  <si>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</si>
  <si>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</si>
  <si>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</si>
  <si>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</si>
  <si>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</si>
  <si>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</si>
  <si>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</si>
  <si>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</si>
  <si>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</si>
  <si>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</si>
  <si>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</si>
  <si>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</si>
  <si>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</si>
  <si>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</si>
  <si>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</si>
  <si>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</si>
  <si>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</si>
  <si>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</si>
  <si>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</si>
  <si>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</si>
  <si>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</si>
  <si>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</si>
  <si>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</si>
  <si>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</si>
  <si>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</si>
  <si>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</si>
  <si>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</si>
  <si>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</si>
  <si>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</si>
  <si>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</si>
  <si>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</si>
  <si>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</si>
  <si>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</si>
  <si>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</si>
  <si>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</si>
  <si>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</si>
  <si>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</si>
  <si>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</si>
  <si>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</si>
  <si>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</si>
  <si>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</si>
  <si>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</si>
  <si>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</si>
  <si>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</si>
  <si>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</si>
  <si>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</si>
  <si>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</si>
  <si>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</si>
  <si>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</si>
  <si>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</si>
  <si>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</si>
  <si>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</si>
  <si>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</si>
  <si>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</si>
  <si>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</si>
  <si>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</si>
  <si>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</si>
  <si>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</si>
  <si>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</si>
  <si>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</si>
  <si>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</si>
  <si>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</si>
  <si>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</si>
  <si>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</si>
  <si>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</si>
  <si>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</si>
  <si>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</si>
  <si>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</si>
  <si>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</si>
  <si>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</si>
  <si>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</si>
  <si>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</si>
  <si>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</si>
  <si>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</si>
  <si>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</si>
  <si>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</si>
  <si>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</si>
  <si>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</si>
  <si>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</si>
  <si>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</si>
  <si>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</si>
  <si>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</si>
  <si>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</si>
  <si>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</si>
  <si>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</si>
  <si>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</si>
  <si>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</si>
  <si>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</si>
  <si>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</si>
  <si>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</si>
  <si>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</si>
  <si>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</si>
  <si>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</si>
  <si>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</si>
  <si>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</si>
  <si>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</si>
  <si>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</si>
  <si>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</si>
  <si>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</si>
  <si>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</si>
  <si>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</si>
  <si>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</si>
  <si>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</si>
  <si>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</si>
  <si>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</si>
  <si>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</si>
  <si>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</si>
  <si>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</si>
  <si>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</si>
  <si>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</si>
  <si>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</si>
  <si>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</si>
  <si>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</si>
  <si>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</si>
  <si>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</si>
  <si>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</si>
  <si>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</si>
  <si>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</si>
  <si>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</si>
  <si>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</si>
  <si>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</si>
  <si>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</si>
  <si>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</si>
  <si>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</si>
  <si>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</si>
  <si>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</si>
  <si>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</si>
  <si>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</si>
  <si>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</si>
  <si>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</si>
  <si>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</si>
  <si>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</si>
  <si>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</si>
  <si>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</si>
  <si>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</si>
  <si>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</si>
  <si>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</si>
  <si>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</si>
  <si>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</si>
  <si>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</si>
  <si>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</si>
  <si>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</si>
  <si>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</si>
  <si>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</si>
  <si>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</si>
  <si>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</si>
  <si>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</si>
  <si>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</si>
  <si>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</si>
  <si>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</si>
  <si>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</si>
  <si>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</si>
  <si>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</si>
  <si>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</si>
  <si>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</si>
  <si>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</si>
  <si>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</si>
  <si>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</si>
  <si>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</si>
  <si>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</si>
  <si>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</si>
  <si>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</si>
  <si>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</si>
  <si>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</si>
  <si>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</si>
  <si>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</si>
  <si>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</si>
  <si>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</si>
  <si>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</si>
  <si>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</si>
  <si>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</si>
  <si>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</si>
  <si>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</si>
  <si>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</si>
  <si>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</si>
  <si>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</si>
  <si>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</si>
  <si>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</si>
  <si>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</si>
  <si>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</si>
  <si>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</si>
  <si>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</si>
  <si>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</si>
  <si>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</si>
  <si>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</si>
  <si>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</si>
  <si>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</si>
  <si>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</si>
  <si>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</si>
  <si>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</si>
  <si>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</si>
  <si>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</si>
  <si>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</si>
  <si>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</si>
  <si>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</si>
  <si>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</si>
  <si>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</si>
  <si>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</si>
  <si>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</si>
  <si>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</si>
  <si>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</si>
  <si>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</si>
  <si>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</si>
  <si>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</si>
  <si>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</si>
  <si>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</si>
  <si>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</si>
  <si>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</si>
  <si>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</si>
  <si>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</si>
  <si>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</si>
  <si>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</si>
  <si>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</si>
  <si>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</si>
  <si>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</si>
  <si>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</si>
  <si>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</si>
  <si>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</si>
  <si>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</si>
  <si>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</si>
  <si>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</si>
  <si>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</si>
  <si>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</si>
  <si>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</si>
  <si>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</si>
  <si>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</si>
  <si>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</si>
  <si>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</si>
  <si>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</si>
  <si>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</si>
  <si>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</si>
  <si>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</si>
  <si>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</si>
  <si>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</si>
  <si>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</si>
  <si>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</si>
  <si>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</si>
  <si>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</si>
  <si>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</si>
  <si>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</si>
  <si>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</si>
  <si>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</si>
  <si>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</si>
  <si>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</si>
  <si>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</si>
  <si>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</si>
  <si>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</si>
  <si>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</si>
  <si>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</si>
  <si>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</si>
  <si>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</si>
  <si>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</si>
  <si>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</si>
  <si>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</si>
  <si>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</si>
  <si>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</si>
  <si>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</si>
  <si>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</si>
  <si>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</si>
  <si>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</si>
  <si>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</si>
  <si>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</si>
  <si>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</si>
  <si>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</si>
  <si>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</si>
  <si>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</si>
  <si>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</si>
  <si>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</si>
  <si>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</si>
  <si>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</si>
  <si>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</si>
  <si>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</si>
  <si>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</si>
  <si>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</si>
  <si>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</si>
  <si>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</si>
  <si>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</si>
  <si>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</si>
  <si>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</si>
  <si>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</si>
  <si>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</si>
  <si>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</si>
  <si>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</si>
  <si>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</si>
  <si>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</si>
  <si>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</si>
  <si>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</si>
  <si>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</si>
  <si>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</si>
  <si>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</si>
  <si>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</si>
  <si>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</si>
  <si>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</si>
  <si>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</si>
  <si>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</si>
  <si>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</si>
  <si>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</si>
  <si>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</si>
  <si>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</si>
  <si>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</si>
  <si>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</si>
  <si>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</si>
  <si>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</si>
  <si>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</si>
  <si>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</si>
  <si>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</si>
  <si>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</si>
  <si>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</si>
  <si>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</si>
  <si>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</si>
  <si>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</si>
  <si>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</si>
  <si>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</si>
  <si>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</si>
  <si>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</si>
  <si>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</si>
  <si>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</si>
  <si>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</si>
  <si>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</si>
  <si>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</si>
  <si>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</si>
  <si>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</si>
  <si>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</si>
  <si>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</si>
  <si>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</si>
  <si>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</si>
  <si>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</si>
  <si>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</si>
  <si>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</si>
  <si>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</si>
  <si>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</si>
  <si>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</si>
  <si>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</si>
  <si>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</si>
  <si>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</si>
  <si>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</si>
  <si>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</si>
  <si>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</si>
  <si>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</si>
  <si>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</si>
  <si>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</si>
  <si>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</si>
  <si>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</si>
  <si>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</si>
  <si>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</si>
  <si>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</si>
  <si>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</si>
  <si>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</si>
  <si>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</si>
  <si>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</si>
  <si>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</si>
  <si>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</si>
  <si>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</si>
  <si>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</si>
  <si>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</si>
  <si>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</si>
  <si>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</si>
  <si>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</si>
  <si>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</si>
  <si>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</si>
  <si>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</si>
  <si>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</si>
  <si>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</si>
  <si>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</si>
  <si>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</si>
  <si>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</si>
  <si>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</si>
  <si>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</si>
  <si>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</si>
  <si>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</si>
  <si>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</si>
  <si>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</si>
  <si>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</si>
  <si>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</si>
  <si>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</si>
  <si>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</si>
  <si>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</si>
  <si>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</si>
  <si>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</si>
  <si>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</si>
  <si>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</si>
  <si>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</si>
  <si>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</si>
  <si>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</si>
  <si>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</si>
  <si>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</si>
  <si>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</si>
  <si>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</si>
  <si>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</si>
  <si>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</si>
  <si>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</si>
  <si>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</si>
  <si>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</si>
  <si>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</si>
  <si>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</si>
  <si>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</si>
  <si>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</si>
  <si>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</si>
  <si>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</si>
  <si>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</si>
  <si>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</si>
  <si>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</si>
  <si>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</si>
  <si>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</si>
  <si>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</si>
  <si>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</si>
  <si>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</si>
  <si>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</si>
  <si>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</si>
  <si>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</si>
  <si>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</si>
  <si>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</si>
  <si>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</si>
  <si>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</si>
  <si>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</si>
  <si>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</si>
  <si>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</si>
  <si>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</si>
  <si>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</si>
  <si>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</si>
  <si>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</si>
  <si>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</si>
  <si>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</si>
  <si>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</si>
  <si>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</si>
  <si>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</si>
  <si>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</si>
  <si>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</si>
  <si>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</si>
  <si>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</si>
  <si>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</si>
  <si>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</si>
  <si>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</si>
  <si>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</si>
  <si>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</si>
  <si>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</si>
  <si>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</si>
  <si>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</si>
  <si>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</si>
  <si>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</si>
  <si>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</si>
  <si>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</si>
  <si>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</si>
  <si>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</si>
  <si>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</si>
  <si>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</si>
  <si>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</si>
  <si>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</si>
  <si>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</si>
  <si>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</si>
  <si>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</si>
  <si>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</si>
  <si>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</si>
  <si>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</si>
  <si>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</si>
  <si>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</si>
  <si>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</si>
  <si>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</si>
  <si>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</si>
  <si>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</si>
  <si>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</si>
  <si>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</si>
  <si>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</si>
  <si>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</si>
  <si>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</si>
  <si>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</si>
  <si>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</si>
  <si>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</si>
  <si>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</si>
  <si>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</si>
  <si>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</si>
  <si>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</si>
  <si>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</si>
  <si>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</si>
  <si>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</si>
  <si>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</si>
  <si>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</si>
  <si>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</si>
  <si>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</si>
  <si>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</si>
  <si>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</si>
  <si>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</si>
  <si>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</si>
  <si>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</si>
  <si>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</si>
  <si>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</si>
  <si>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</si>
  <si>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</si>
  <si>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</si>
  <si>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</si>
  <si>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</si>
  <si>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</si>
  <si>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</si>
  <si>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</si>
  <si>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</si>
  <si>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</si>
  <si>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</si>
  <si>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</si>
  <si>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</si>
  <si>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</si>
  <si>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</si>
  <si>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</si>
  <si>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</si>
  <si>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</si>
  <si>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</si>
  <si>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</si>
  <si>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</si>
  <si>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</si>
  <si>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</si>
  <si>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</si>
  <si>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</si>
  <si>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</si>
  <si>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</si>
  <si>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</si>
  <si>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</si>
  <si>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</si>
  <si>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</si>
  <si>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</si>
  <si>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</si>
  <si>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</si>
  <si>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</si>
  <si>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</si>
  <si>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</si>
  <si>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</si>
  <si>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</si>
  <si>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</si>
  <si>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</si>
  <si>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</si>
  <si>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</si>
  <si>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</si>
  <si>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</si>
  <si>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</si>
  <si>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</si>
  <si>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</si>
  <si>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</si>
  <si>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</si>
  <si>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</si>
  <si>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</si>
  <si>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</si>
  <si>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</si>
  <si>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</si>
  <si>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</si>
  <si>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</si>
  <si>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</si>
  <si>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</si>
  <si>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</si>
  <si>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</si>
  <si>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</si>
  <si>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</si>
  <si>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</si>
  <si>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</si>
  <si>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</si>
  <si>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</si>
  <si>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</si>
  <si>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</si>
  <si>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</si>
  <si>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</si>
  <si>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</si>
  <si>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</si>
  <si>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</si>
  <si>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</si>
  <si>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</si>
  <si>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</si>
  <si>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</si>
  <si>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</si>
  <si>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</si>
  <si>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</si>
  <si>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</si>
  <si>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</si>
  <si>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</si>
  <si>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</si>
  <si>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</si>
  <si>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</si>
  <si>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</si>
  <si>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</si>
  <si>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</si>
  <si>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</si>
  <si>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</si>
  <si>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</si>
  <si>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</si>
  <si>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</si>
  <si>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</si>
  <si>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</si>
  <si>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</si>
  <si>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</si>
  <si>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</si>
  <si>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</si>
  <si>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</si>
  <si>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</si>
  <si>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</si>
  <si>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</si>
  <si>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</si>
  <si>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</si>
  <si>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</si>
  <si>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</si>
  <si>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</si>
  <si>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</si>
  <si>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</si>
  <si>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</si>
  <si>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</si>
  <si>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</si>
  <si>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</si>
  <si>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</si>
  <si>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</si>
  <si>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</si>
  <si>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</si>
  <si>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</si>
  <si>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</si>
  <si>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</si>
  <si>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</si>
  <si>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</si>
  <si>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</si>
  <si>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</si>
  <si>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</si>
  <si>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</si>
  <si>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</si>
  <si>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</si>
  <si>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</si>
  <si>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</si>
  <si>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</si>
  <si>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</si>
  <si>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</si>
  <si>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</si>
  <si>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</si>
  <si>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</si>
  <si>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</si>
  <si>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</si>
  <si>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</si>
  <si>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</si>
  <si>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</si>
  <si>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</si>
  <si>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</si>
  <si>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</si>
  <si>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</si>
  <si>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</si>
  <si>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</si>
  <si>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</si>
  <si>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</si>
  <si>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</si>
  <si>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</si>
  <si>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</si>
  <si>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</si>
  <si>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</si>
  <si>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</si>
  <si>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</si>
  <si>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</si>
  <si>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</si>
  <si>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</si>
  <si>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</si>
  <si>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</si>
  <si>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</si>
  <si>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</si>
  <si>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</si>
  <si>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</si>
  <si>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</si>
  <si>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</si>
  <si>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</si>
  <si>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</si>
  <si>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</si>
  <si>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</si>
  <si>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</si>
  <si>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</si>
  <si>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</si>
  <si>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</si>
  <si>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</si>
  <si>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</si>
  <si>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</si>
  <si>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</si>
  <si>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</si>
  <si>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</si>
  <si>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</si>
  <si>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</si>
  <si>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</si>
  <si>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</si>
  <si>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</si>
  <si>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</si>
  <si>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</si>
  <si>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</si>
  <si>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</si>
  <si>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</si>
  <si>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</si>
  <si>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</si>
  <si>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</si>
  <si>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</si>
  <si>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</si>
  <si>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</si>
  <si>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</si>
  <si>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</si>
  <si>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</si>
  <si>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</si>
  <si>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</si>
  <si>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</si>
  <si>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</si>
  <si>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</si>
  <si>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</si>
  <si>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</si>
  <si>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</si>
  <si>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</si>
  <si>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</si>
  <si>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</si>
  <si>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</si>
  <si>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</si>
  <si>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</si>
  <si>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</si>
  <si>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</si>
  <si>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</si>
  <si>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</si>
  <si>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</si>
  <si>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</si>
  <si>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</si>
  <si>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</si>
  <si>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</si>
  <si>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</si>
  <si>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</si>
  <si>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</si>
  <si>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</si>
  <si>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</si>
  <si>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</si>
  <si>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</si>
  <si>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</si>
  <si>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</si>
  <si>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</si>
  <si>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</si>
  <si>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</si>
  <si>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</si>
  <si>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</si>
  <si>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</si>
  <si>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</si>
  <si>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</si>
  <si>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</si>
  <si>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</si>
  <si>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</si>
  <si>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</si>
  <si>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</si>
  <si>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</si>
  <si>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</si>
  <si>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</si>
  <si>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</si>
  <si>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</si>
  <si>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</si>
  <si>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</si>
  <si>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</si>
  <si>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</si>
  <si>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</si>
  <si>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</si>
  <si>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</si>
  <si>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</si>
  <si>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</si>
  <si>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</si>
  <si>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</si>
  <si>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</si>
  <si>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</si>
  <si>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</si>
  <si>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</si>
  <si>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</si>
  <si>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</si>
  <si>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</si>
  <si>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</si>
  <si>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</si>
  <si>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</si>
  <si>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</si>
  <si>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</si>
  <si>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</si>
  <si>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</si>
  <si>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</si>
  <si>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</si>
  <si>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</si>
  <si>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</si>
  <si>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</si>
  <si>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</si>
  <si>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</si>
  <si>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</si>
  <si>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</si>
  <si>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</si>
  <si>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</si>
  <si>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</si>
  <si>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</si>
  <si>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</si>
  <si>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</si>
  <si>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</si>
  <si>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</si>
  <si>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</si>
  <si>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</si>
  <si>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</si>
  <si>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</si>
  <si>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</si>
  <si>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</si>
  <si>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</si>
  <si>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</si>
  <si>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</si>
  <si>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</si>
  <si>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</si>
  <si>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</si>
  <si>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</si>
  <si>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</si>
  <si>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</si>
  <si>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</si>
  <si>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</si>
  <si>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</si>
  <si>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</si>
  <si>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</si>
  <si>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</si>
  <si>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</si>
  <si>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</si>
  <si>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</si>
  <si>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</si>
  <si>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</si>
  <si>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</si>
  <si>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</si>
  <si>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</si>
  <si>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</si>
  <si>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</si>
  <si>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</si>
  <si>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</si>
  <si>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</si>
  <si>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</si>
  <si>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</si>
  <si>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</si>
  <si>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</si>
  <si>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</si>
  <si>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</si>
  <si>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</si>
  <si>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</si>
  <si>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</si>
  <si>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</si>
  <si>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</si>
  <si>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</si>
  <si>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</si>
  <si>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</si>
  <si>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</si>
  <si>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</si>
  <si>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</si>
  <si>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</si>
  <si>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</si>
  <si>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</si>
  <si>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</si>
  <si>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</si>
  <si>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</si>
  <si>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</si>
  <si>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</si>
  <si>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</si>
  <si>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</si>
  <si>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</si>
  <si>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</si>
  <si>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</si>
  <si>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</si>
  <si>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</si>
  <si>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</si>
  <si>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</si>
  <si>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</si>
  <si>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</si>
  <si>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</si>
  <si>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</si>
  <si>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</si>
  <si>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</si>
  <si>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</si>
  <si>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</si>
  <si>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</si>
  <si>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</si>
  <si>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</si>
  <si>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</si>
  <si>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</si>
  <si>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</si>
  <si>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</si>
  <si>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</si>
  <si>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</si>
  <si>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</si>
  <si>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</si>
  <si>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</si>
  <si>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</si>
  <si>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</si>
  <si>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</si>
  <si>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</si>
  <si>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</si>
  <si>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</si>
  <si>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</si>
  <si>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</si>
  <si>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</si>
  <si>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</si>
  <si>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</si>
  <si>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</si>
  <si>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</si>
  <si>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</si>
  <si>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</si>
  <si>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</si>
  <si>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</si>
  <si>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</si>
  <si>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</si>
  <si>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</si>
  <si>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</si>
  <si>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</si>
  <si>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</si>
  <si>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</si>
  <si>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</si>
  <si>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</si>
  <si>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</si>
  <si>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</si>
  <si>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</si>
  <si>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</si>
  <si>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</si>
  <si>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</si>
  <si>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</si>
  <si>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</si>
  <si>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</si>
  <si>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</si>
  <si>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</si>
  <si>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</si>
  <si>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</si>
  <si>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</si>
  <si>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</si>
  <si>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</si>
  <si>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</si>
  <si>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</si>
  <si>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</si>
  <si>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</si>
  <si>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</si>
  <si>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</si>
  <si>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</si>
  <si>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</si>
  <si>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</si>
  <si>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</si>
  <si>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</si>
  <si>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</si>
  <si>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</si>
  <si>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</si>
  <si>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</si>
  <si>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</si>
  <si>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</si>
  <si>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</si>
  <si>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</si>
  <si>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</si>
  <si>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</si>
  <si>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</si>
  <si>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</si>
  <si>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</si>
  <si>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</si>
  <si>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</si>
  <si>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</si>
  <si>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</si>
  <si>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</si>
  <si>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</si>
  <si>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</si>
  <si>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</si>
  <si>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</si>
  <si>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</si>
  <si>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</si>
  <si>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</si>
  <si>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</si>
  <si>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</si>
  <si>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</si>
  <si>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</si>
  <si>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</si>
  <si>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</si>
  <si>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</si>
  <si>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</si>
  <si>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</si>
  <si>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</si>
  <si>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</si>
  <si>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</si>
  <si>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</si>
  <si>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</si>
  <si>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</si>
  <si>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</si>
  <si>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</si>
  <si>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</si>
  <si>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</si>
  <si>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</si>
  <si>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</si>
  <si>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</si>
  <si>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</si>
  <si>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</si>
  <si>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</si>
  <si>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</si>
  <si>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</si>
  <si>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</si>
  <si>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</si>
  <si>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</si>
  <si>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</si>
  <si>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</si>
  <si>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</si>
  <si>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</si>
  <si>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</si>
  <si>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</si>
  <si>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</si>
  <si>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</si>
  <si>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</si>
  <si>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</si>
  <si>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</si>
  <si>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</si>
  <si>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</si>
  <si>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</si>
  <si>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</si>
  <si>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</si>
  <si>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</si>
  <si>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</si>
  <si>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</si>
  <si>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</si>
  <si>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</si>
  <si>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</si>
  <si>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</si>
  <si>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</si>
  <si>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</si>
  <si>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</si>
  <si>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</si>
  <si>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</si>
  <si>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</si>
  <si>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</si>
  <si>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</si>
  <si>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</si>
  <si>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</si>
  <si>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</si>
  <si>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</si>
  <si>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</si>
  <si>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</si>
  <si>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</si>
  <si>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</si>
  <si>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</si>
  <si>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</si>
  <si>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</si>
  <si>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</si>
  <si>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</si>
  <si>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</si>
  <si>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</si>
  <si>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</si>
  <si>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</si>
  <si>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</si>
  <si>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</si>
  <si>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</si>
  <si>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</si>
  <si>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</si>
  <si>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</si>
  <si>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</si>
  <si>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</si>
  <si>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</si>
  <si>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</si>
  <si>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</si>
  <si>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</si>
  <si>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</si>
  <si>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</si>
  <si>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</si>
  <si>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</si>
  <si>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</si>
  <si>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</si>
  <si>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</si>
  <si>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</si>
  <si>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</si>
  <si>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</si>
  <si>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</si>
  <si>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</si>
  <si>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</si>
  <si>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</si>
  <si>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</si>
  <si>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</si>
  <si>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</si>
  <si>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</si>
  <si>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</si>
  <si>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</si>
  <si>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</si>
  <si>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</si>
  <si>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</si>
  <si>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</si>
  <si>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</si>
  <si>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</si>
  <si>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</si>
  <si>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</si>
  <si>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</si>
  <si>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</si>
  <si>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</si>
  <si>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</si>
  <si>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</si>
  <si>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</si>
  <si>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</si>
  <si>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</si>
  <si>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</si>
  <si>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</si>
  <si>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</si>
  <si>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</si>
  <si>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</si>
  <si>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</si>
  <si>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</si>
  <si>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</si>
  <si>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</si>
  <si>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</si>
  <si>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</si>
  <si>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</si>
  <si>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</si>
  <si>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</si>
  <si>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</si>
  <si>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</si>
  <si>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</si>
  <si>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</si>
  <si>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</si>
  <si>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</si>
  <si>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</si>
  <si>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</si>
  <si>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</si>
  <si>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</si>
  <si>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</si>
  <si>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</si>
  <si>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</si>
  <si>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</si>
  <si>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</si>
  <si>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</si>
  <si>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</si>
  <si>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</si>
  <si>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</si>
  <si>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</si>
  <si>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</si>
  <si>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</si>
  <si>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</si>
  <si>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</si>
  <si>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</si>
  <si>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</si>
  <si>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</si>
  <si>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</si>
  <si>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</si>
  <si>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</si>
  <si>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</si>
  <si>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</si>
  <si>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</si>
  <si>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</si>
  <si>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</si>
  <si>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</si>
  <si>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</si>
  <si>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</si>
  <si>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</si>
  <si>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</si>
  <si>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</si>
  <si>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</si>
  <si>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</si>
  <si>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</si>
  <si>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</si>
  <si>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</si>
  <si>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</si>
  <si>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</si>
  <si>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</si>
  <si>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</si>
  <si>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</si>
  <si>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</si>
  <si>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</si>
  <si>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</si>
  <si>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</si>
  <si>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</si>
  <si>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</si>
  <si>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</si>
  <si>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</si>
  <si>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</si>
  <si>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</si>
  <si>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</si>
  <si>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</si>
  <si>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</si>
  <si>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</si>
  <si>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</si>
  <si>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</si>
  <si>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</si>
  <si>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</si>
  <si>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</si>
  <si>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</si>
  <si>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</si>
  <si>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</si>
  <si>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</si>
  <si>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</si>
  <si>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</si>
  <si>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</si>
  <si>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</si>
  <si>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</si>
  <si>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</si>
  <si>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</si>
  <si>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</si>
  <si>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</si>
  <si>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</si>
  <si>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</si>
  <si>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</si>
  <si>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</si>
  <si>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</si>
  <si>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</si>
  <si>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</si>
  <si>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</si>
  <si>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</si>
  <si>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</si>
  <si>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</si>
  <si>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</si>
  <si>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</si>
  <si>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</si>
  <si>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</si>
  <si>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</si>
  <si>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</si>
  <si>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</si>
  <si>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</si>
  <si>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</si>
  <si>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</si>
  <si>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</si>
  <si>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</si>
  <si>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</si>
  <si>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</si>
  <si>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</si>
  <si>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</si>
  <si>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</si>
  <si>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</si>
  <si>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</si>
  <si>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</si>
  <si>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</si>
  <si>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</si>
  <si>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</si>
  <si>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</si>
  <si>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</si>
  <si>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</si>
  <si>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</si>
  <si>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</si>
  <si>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</si>
  <si>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</si>
  <si>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</si>
  <si>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</si>
  <si>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</si>
  <si>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</si>
  <si>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</si>
  <si>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</si>
  <si>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</si>
  <si>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</si>
  <si>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</si>
  <si>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</si>
  <si>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</si>
  <si>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</si>
  <si>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</si>
  <si>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</si>
  <si>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</si>
  <si>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</si>
  <si>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</si>
  <si>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</si>
  <si>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</si>
  <si>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</si>
  <si>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</si>
  <si>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</si>
  <si>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</si>
  <si>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</si>
  <si>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</si>
  <si>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</si>
  <si>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</si>
  <si>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</si>
  <si>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</si>
  <si>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</si>
  <si>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</si>
  <si>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</si>
  <si>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</si>
  <si>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</si>
  <si>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</si>
  <si>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</si>
  <si>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</si>
  <si>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</si>
  <si>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</si>
  <si>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</si>
  <si>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</si>
  <si>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</si>
  <si>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</si>
  <si>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</si>
  <si>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</si>
  <si>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</si>
  <si>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</si>
  <si>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</si>
  <si>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</si>
  <si>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</si>
  <si>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</si>
  <si>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</si>
  <si>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</si>
  <si>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</si>
  <si>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</si>
  <si>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</si>
  <si>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</si>
  <si>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</si>
  <si>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</si>
  <si>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</si>
  <si>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</si>
  <si>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</si>
  <si>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</si>
  <si>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</si>
  <si>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</si>
  <si>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</si>
  <si>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</si>
  <si>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</si>
  <si>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</si>
  <si>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</si>
  <si>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</si>
  <si>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</si>
  <si>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</si>
  <si>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</si>
  <si>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</si>
  <si>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</si>
  <si>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</si>
  <si>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</si>
  <si>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</si>
  <si>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</si>
  <si>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</si>
  <si>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</si>
  <si>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</si>
  <si>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</si>
  <si>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</si>
  <si>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</si>
  <si>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</si>
  <si>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</si>
  <si>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</si>
  <si>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</si>
  <si>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</si>
  <si>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</si>
  <si>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</si>
  <si>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</si>
  <si>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</si>
  <si>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</si>
  <si>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</si>
  <si>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</si>
  <si>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</si>
  <si>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</si>
  <si>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</si>
  <si>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</si>
  <si>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</si>
  <si>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</si>
  <si>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</si>
  <si>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</si>
  <si>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</si>
  <si>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</si>
  <si>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</si>
  <si>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</si>
  <si>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</si>
  <si>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</si>
  <si>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</si>
  <si>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</si>
  <si>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</si>
  <si>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</si>
  <si>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</si>
  <si>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</si>
  <si>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</si>
  <si>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</si>
  <si>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</si>
  <si>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</si>
  <si>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</si>
  <si>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</si>
  <si>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</si>
  <si>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</si>
  <si>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</si>
  <si>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</si>
  <si>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</si>
  <si>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</si>
  <si>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</si>
  <si>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</si>
  <si>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</si>
  <si>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</si>
  <si>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</si>
  <si>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</si>
  <si>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</si>
  <si>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</si>
  <si>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</si>
  <si>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</si>
  <si>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</si>
  <si>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</si>
  <si>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</si>
  <si>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</si>
  <si>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</si>
  <si>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</si>
  <si>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</si>
  <si>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</si>
  <si>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</si>
  <si>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</si>
  <si>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</si>
  <si>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</si>
  <si>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</si>
  <si>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</si>
  <si>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</si>
  <si>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</si>
  <si>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</si>
  <si>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</si>
  <si>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</si>
  <si>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</si>
  <si>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</si>
  <si>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</si>
  <si>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</si>
  <si>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</si>
  <si>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</si>
  <si>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</si>
  <si>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</si>
  <si>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</si>
  <si>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</si>
  <si>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</si>
  <si>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</si>
  <si>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</si>
  <si>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</si>
  <si>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</si>
  <si>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</si>
  <si>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</si>
  <si>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</si>
  <si>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</si>
  <si>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</si>
  <si>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</si>
  <si>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</si>
  <si>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</si>
  <si>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</si>
  <si>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</si>
  <si>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</si>
  <si>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</si>
  <si>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</si>
  <si>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</si>
  <si>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</si>
  <si>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</si>
  <si>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</si>
  <si>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</si>
  <si>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</si>
  <si>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</si>
  <si>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</si>
  <si>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</si>
  <si>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</si>
  <si>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</si>
  <si>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</si>
  <si>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</si>
  <si>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</si>
  <si>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</si>
  <si>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</si>
  <si>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</si>
  <si>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</si>
  <si>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</si>
  <si>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</si>
  <si>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</si>
  <si>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</si>
  <si>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</si>
  <si>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</si>
  <si>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</si>
  <si>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</si>
  <si>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</si>
  <si>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</si>
  <si>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</si>
  <si>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</si>
  <si>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</si>
  <si>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</si>
  <si>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</si>
  <si>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</si>
  <si>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</si>
  <si>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</si>
  <si>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</si>
  <si>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</si>
  <si>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</si>
  <si>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</si>
  <si>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</si>
  <si>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</si>
  <si>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</si>
  <si>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</si>
  <si>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</si>
  <si>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</si>
  <si>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</si>
  <si>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</si>
  <si>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</si>
  <si>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</si>
  <si>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</si>
  <si>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</si>
  <si>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</si>
  <si>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</si>
  <si>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</si>
  <si>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</si>
  <si>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</si>
  <si>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</si>
  <si>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</si>
  <si>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</si>
  <si>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</si>
  <si>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</si>
  <si>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</si>
  <si>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</si>
  <si>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</si>
  <si>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</si>
  <si>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</si>
  <si>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</si>
  <si>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</si>
  <si>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</si>
  <si>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</si>
  <si>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</si>
  <si>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</si>
  <si>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</si>
  <si>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</si>
  <si>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</si>
  <si>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</si>
  <si>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</si>
  <si>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</si>
  <si>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</si>
  <si>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</si>
  <si>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</si>
  <si>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</si>
  <si>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</si>
  <si>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</si>
  <si>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</si>
  <si>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</si>
  <si>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</si>
  <si>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</si>
  <si>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</si>
  <si>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</si>
  <si>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</si>
  <si>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</si>
  <si>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</si>
  <si>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</si>
  <si>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</si>
  <si>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</si>
  <si>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</si>
  <si>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</si>
  <si>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</si>
  <si>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</si>
  <si>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</si>
  <si>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</si>
  <si>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</si>
  <si>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</si>
  <si>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</si>
  <si>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</si>
  <si>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</si>
  <si>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</si>
  <si>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</si>
  <si>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</si>
  <si>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</si>
  <si>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</si>
  <si>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</si>
  <si>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</si>
  <si>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</si>
  <si>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</si>
  <si>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</si>
  <si>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</si>
  <si>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</si>
  <si>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</si>
  <si>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</si>
  <si>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</si>
  <si>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</si>
  <si>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</si>
  <si>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</si>
  <si>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</si>
  <si>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</si>
  <si>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</si>
  <si>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</si>
  <si>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</si>
  <si>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</si>
  <si>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</si>
  <si>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</si>
  <si>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</si>
  <si>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</si>
  <si>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</si>
  <si>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</si>
  <si>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</si>
  <si>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</si>
  <si>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</si>
  <si>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</si>
  <si>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</si>
  <si>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</si>
  <si>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</si>
  <si>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</si>
  <si>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</si>
  <si>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</si>
  <si>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</si>
  <si>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</si>
  <si>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</si>
  <si>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</si>
  <si>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</si>
  <si>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</si>
  <si>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</si>
  <si>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</si>
  <si>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</si>
  <si>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</si>
  <si>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</si>
  <si>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</si>
  <si>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</si>
  <si>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</si>
  <si>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</si>
  <si>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</si>
  <si>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</si>
  <si>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</si>
  <si>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</si>
  <si>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</si>
  <si>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</si>
  <si>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</si>
  <si>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</si>
  <si>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</si>
  <si>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</si>
  <si>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</si>
  <si>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</si>
  <si>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</si>
  <si>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</si>
  <si>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</si>
  <si>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</si>
  <si>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</si>
  <si>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</si>
  <si>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</si>
  <si>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</si>
  <si>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</si>
  <si>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</si>
  <si>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</si>
  <si>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</si>
  <si>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</si>
  <si>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</si>
  <si>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</si>
  <si>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</si>
  <si>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</si>
  <si>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</si>
  <si>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</si>
  <si>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</si>
  <si>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</si>
  <si>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</si>
  <si>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</si>
  <si>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</si>
  <si>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</si>
  <si>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</si>
  <si>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</si>
  <si>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</si>
  <si>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</si>
  <si>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</si>
  <si>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</si>
  <si>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</si>
  <si>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</si>
  <si>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</si>
  <si>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</si>
  <si>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</si>
  <si>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</si>
  <si>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</si>
  <si>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</si>
  <si>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</si>
  <si>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</si>
  <si>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</si>
  <si>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</si>
  <si>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</si>
  <si>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</si>
  <si>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</si>
  <si>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</si>
  <si>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</si>
  <si>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</si>
  <si>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</si>
  <si>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</si>
  <si>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</si>
  <si>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</si>
  <si>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</si>
  <si>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</si>
  <si>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</si>
  <si>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</si>
  <si>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</si>
  <si>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</si>
  <si>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</si>
  <si>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</si>
  <si>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</si>
  <si>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</si>
  <si>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</si>
  <si>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</si>
  <si>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</si>
  <si>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</si>
  <si>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</si>
  <si>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</si>
  <si>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</si>
  <si>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</si>
  <si>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</si>
  <si>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</si>
  <si>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</si>
  <si>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</si>
  <si>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</si>
  <si>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</si>
  <si>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</si>
  <si>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</si>
  <si>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</si>
  <si>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</si>
  <si>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</si>
  <si>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</si>
  <si>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</si>
  <si>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</si>
  <si>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</si>
  <si>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</si>
  <si>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</si>
  <si>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</si>
  <si>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</si>
  <si>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</si>
  <si>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</si>
  <si>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</si>
  <si>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</si>
  <si>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</si>
  <si>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</si>
  <si>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</si>
  <si>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</si>
  <si>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</si>
  <si>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</si>
  <si>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</si>
  <si>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</si>
  <si>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</si>
  <si>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</si>
  <si>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</si>
  <si>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</si>
  <si>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</si>
  <si>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</si>
  <si>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</si>
  <si>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</si>
  <si>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</si>
  <si>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</si>
  <si>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</si>
  <si>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</si>
  <si>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</si>
  <si>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</si>
  <si>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</si>
  <si>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</si>
  <si>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</si>
  <si>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</si>
  <si>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</si>
  <si>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</si>
  <si>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</si>
  <si>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</si>
  <si>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</si>
  <si>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</si>
  <si>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</si>
  <si>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</si>
  <si>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</si>
  <si>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</si>
  <si>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</si>
  <si>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</si>
  <si>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</si>
  <si>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</si>
  <si>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</si>
  <si>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</si>
  <si>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</si>
  <si>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</si>
  <si>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</si>
  <si>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</si>
  <si>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</si>
  <si>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</si>
  <si>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</si>
  <si>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</si>
  <si>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</si>
  <si>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</si>
  <si>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</si>
  <si>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</si>
  <si>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</si>
  <si>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</si>
  <si>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</si>
  <si>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</si>
  <si>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</si>
  <si>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</si>
  <si>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</si>
  <si>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</si>
  <si>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</si>
  <si>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</si>
  <si>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</si>
  <si>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</si>
  <si>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</si>
  <si>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</si>
  <si>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</si>
  <si>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</si>
  <si>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</si>
  <si>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</si>
  <si>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</si>
  <si>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</si>
  <si>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</si>
  <si>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</si>
  <si>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</si>
  <si>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</si>
  <si>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</si>
  <si>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</si>
  <si>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</si>
  <si>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</si>
  <si>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</si>
  <si>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</si>
  <si>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</si>
  <si>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</si>
  <si>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</si>
  <si>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</si>
  <si>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</si>
  <si>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</si>
  <si>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</si>
  <si>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</si>
  <si>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</si>
  <si>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</si>
  <si>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</si>
  <si>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</si>
  <si>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</si>
  <si>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</si>
  <si>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</si>
  <si>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</si>
  <si>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</si>
  <si>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</si>
  <si>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</si>
  <si>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</si>
  <si>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</si>
  <si>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</si>
  <si>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</si>
  <si>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</si>
  <si>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</si>
  <si>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</si>
  <si>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</si>
  <si>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</si>
  <si>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</si>
  <si>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</si>
  <si>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</si>
  <si>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</si>
  <si>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</si>
  <si>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</si>
  <si>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</si>
  <si>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</si>
  <si>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</si>
  <si>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</si>
  <si>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</si>
  <si>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</si>
  <si>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</si>
  <si>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</si>
  <si>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</si>
  <si>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</si>
  <si>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</si>
  <si>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</si>
  <si>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</si>
  <si>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</si>
  <si>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</si>
  <si>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</si>
  <si>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</si>
  <si>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</si>
  <si>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</si>
  <si>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</si>
  <si>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</si>
  <si>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</si>
  <si>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</si>
  <si>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</si>
  <si>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</si>
  <si>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</si>
  <si>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</si>
  <si>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</si>
  <si>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</si>
  <si>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</si>
  <si>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</si>
  <si>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</si>
  <si>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</si>
  <si>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</si>
  <si>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</si>
  <si>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</si>
  <si>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</si>
  <si>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</si>
  <si>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</si>
  <si>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</si>
  <si>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</si>
  <si>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</si>
  <si>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</si>
  <si>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</si>
  <si>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</si>
  <si>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</si>
  <si>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</si>
  <si>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</si>
  <si>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</si>
  <si>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</si>
  <si>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</si>
  <si>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</si>
  <si>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</si>
  <si>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</si>
  <si>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</si>
  <si>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</si>
  <si>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</si>
  <si>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</si>
  <si>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</si>
  <si>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</si>
  <si>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</si>
  <si>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</si>
  <si>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</si>
  <si>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</si>
  <si>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</si>
  <si>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</si>
  <si>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</si>
  <si>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</si>
  <si>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</si>
  <si>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</si>
  <si>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</si>
  <si>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</si>
  <si>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</si>
  <si>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</si>
  <si>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</si>
  <si>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</si>
  <si>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</si>
  <si>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</si>
  <si>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</si>
  <si>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</si>
  <si>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</si>
  <si>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</si>
  <si>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</si>
  <si>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</si>
  <si>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</si>
  <si>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</si>
  <si>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</si>
  <si>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</si>
  <si>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</si>
  <si>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</si>
  <si>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</si>
  <si>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</si>
  <si>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</si>
  <si>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</si>
  <si>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</si>
  <si>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</si>
  <si>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</si>
  <si>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</si>
  <si>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</si>
  <si>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</si>
  <si>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</si>
  <si>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</si>
  <si>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</si>
  <si>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</si>
  <si>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</si>
  <si>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</si>
  <si>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</si>
  <si>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</si>
  <si>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</si>
  <si>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</si>
  <si>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</si>
  <si>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</si>
  <si>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</si>
  <si>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</si>
  <si>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</si>
  <si>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</si>
  <si>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</si>
  <si>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</si>
  <si>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</si>
  <si>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</si>
  <si>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</si>
  <si>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</si>
  <si>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</si>
  <si>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</si>
  <si>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</si>
  <si>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</si>
  <si>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</si>
  <si>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</si>
  <si>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</si>
  <si>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</si>
  <si>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</si>
  <si>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</si>
  <si>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</si>
  <si>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</si>
  <si>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</si>
  <si>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</si>
  <si>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</si>
  <si>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</si>
  <si>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</si>
  <si>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</si>
  <si>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</si>
  <si>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</si>
  <si>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</si>
  <si>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</si>
  <si>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</si>
  <si>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</si>
  <si>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</si>
  <si>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</si>
  <si>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</si>
  <si>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</si>
  <si>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</si>
  <si>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</si>
  <si>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</si>
  <si>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</si>
  <si>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</si>
  <si>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</si>
  <si>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</si>
  <si>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</si>
  <si>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</si>
  <si>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</si>
  <si>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</si>
  <si>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</si>
  <si>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</si>
  <si>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</si>
  <si>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</si>
  <si>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</si>
  <si>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</si>
  <si>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</si>
  <si>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</si>
  <si>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</si>
  <si>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</si>
  <si>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</si>
  <si>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</si>
  <si>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</si>
  <si>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</si>
  <si>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</si>
  <si>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</si>
  <si>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</si>
  <si>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</si>
  <si>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</si>
  <si>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</si>
  <si>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</si>
  <si>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</si>
  <si>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</si>
  <si>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</si>
  <si>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</si>
  <si>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</si>
  <si>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</si>
  <si>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</si>
  <si>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</si>
  <si>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</si>
  <si>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</si>
  <si>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</si>
  <si>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</si>
  <si>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</si>
  <si>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</si>
  <si>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</si>
  <si>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</si>
  <si>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</si>
  <si>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</si>
  <si>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</si>
  <si>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</si>
  <si>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</si>
  <si>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</si>
  <si>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</si>
  <si>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</si>
  <si>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</si>
  <si>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</si>
  <si>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</si>
  <si>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</si>
  <si>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</si>
  <si>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</si>
  <si>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</si>
  <si>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</si>
  <si>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</si>
  <si>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</si>
  <si>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</si>
  <si>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</si>
  <si>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</si>
  <si>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</si>
  <si>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</si>
  <si>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</si>
  <si>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</si>
  <si>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</si>
  <si>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</si>
  <si>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</si>
  <si>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</si>
  <si>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</si>
  <si>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</si>
  <si>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</si>
  <si>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</si>
  <si>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</si>
  <si>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</si>
  <si>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</si>
  <si>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</si>
  <si>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</si>
  <si>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</si>
  <si>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</si>
  <si>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</si>
  <si>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</si>
  <si>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</si>
  <si>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</si>
  <si>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</si>
  <si>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</si>
  <si>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</si>
  <si>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</si>
  <si>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</si>
  <si>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</si>
  <si>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</si>
  <si>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</si>
  <si>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</si>
  <si>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</si>
  <si>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</si>
  <si>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</si>
  <si>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</si>
  <si>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</si>
  <si>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</si>
  <si>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</si>
  <si>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</si>
  <si>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</si>
  <si>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</si>
  <si>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</si>
  <si>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</si>
  <si>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</si>
  <si>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</si>
  <si>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</si>
  <si>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</si>
  <si>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</si>
  <si>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</si>
  <si>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</si>
  <si>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</si>
  <si>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</si>
  <si>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</si>
  <si>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</si>
  <si>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</si>
  <si>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</si>
  <si>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</si>
  <si>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</si>
  <si>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</si>
  <si>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</si>
  <si>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</si>
  <si>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</si>
  <si>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</si>
  <si>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</si>
  <si>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</si>
  <si>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</si>
  <si>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</si>
  <si>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</si>
  <si>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</si>
  <si>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</si>
  <si>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</si>
  <si>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</si>
  <si>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</si>
  <si>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</si>
  <si>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</si>
  <si>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</si>
  <si>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</si>
  <si>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</si>
  <si>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</si>
  <si>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</si>
  <si>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</si>
  <si>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</si>
  <si>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</si>
  <si>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</si>
  <si>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</si>
  <si>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</si>
  <si>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</si>
  <si>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</si>
  <si>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</si>
  <si>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</si>
  <si>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</si>
  <si>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</si>
  <si>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</si>
  <si>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</si>
  <si>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</si>
  <si>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</si>
  <si>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</si>
  <si>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</si>
  <si>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</si>
  <si>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</si>
  <si>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</si>
  <si>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</si>
  <si>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</si>
  <si>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</si>
  <si>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</si>
  <si>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</si>
  <si>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</si>
  <si>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</si>
  <si>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</si>
  <si>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</si>
  <si>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</si>
  <si>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</si>
  <si>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</si>
  <si>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</si>
  <si>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</si>
  <si>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</si>
  <si>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</si>
  <si>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</si>
  <si>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</si>
  <si>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</si>
  <si>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</si>
  <si>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</si>
  <si>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</si>
  <si>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</si>
  <si>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</si>
  <si>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</si>
  <si>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</si>
  <si>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</si>
  <si>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</si>
  <si>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</si>
  <si>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</si>
  <si>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</si>
  <si>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</si>
  <si>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</si>
  <si>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</si>
  <si>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</si>
  <si>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</si>
  <si>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</si>
  <si>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</si>
  <si>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</si>
  <si>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</si>
  <si>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</si>
  <si>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</si>
  <si>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</si>
  <si>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</si>
  <si>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</si>
  <si>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</si>
  <si>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</si>
  <si>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</si>
  <si>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</si>
  <si>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</si>
  <si>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</si>
  <si>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</si>
  <si>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</si>
  <si>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</si>
  <si>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</si>
  <si>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</si>
  <si>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</si>
  <si>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</si>
  <si>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</si>
  <si>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</si>
  <si>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</si>
  <si>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</si>
  <si>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</si>
  <si>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</si>
  <si>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</si>
  <si>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</si>
  <si>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</si>
  <si>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</si>
  <si>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</si>
  <si>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</si>
  <si>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</si>
  <si>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</si>
  <si>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</si>
  <si>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</si>
  <si>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</si>
  <si>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</si>
  <si>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</si>
  <si>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</si>
  <si>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</si>
  <si>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</si>
  <si>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</si>
  <si>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</si>
  <si>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</si>
  <si>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</si>
  <si>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</si>
  <si>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</si>
  <si>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</si>
  <si>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</si>
  <si>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</si>
  <si>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</si>
  <si>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</si>
  <si>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</si>
  <si>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</si>
  <si>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</si>
  <si>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</si>
  <si>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</si>
  <si>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</si>
  <si>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</si>
  <si>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</si>
  <si>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</si>
  <si>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</si>
  <si>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</si>
  <si>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</si>
  <si>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</si>
  <si>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</si>
  <si>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</si>
  <si>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</si>
  <si>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</si>
  <si>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</si>
  <si>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</si>
  <si>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</si>
  <si>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</si>
  <si>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</si>
  <si>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</si>
  <si>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</si>
  <si>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</si>
  <si>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</si>
  <si>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</si>
  <si>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</si>
  <si>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</si>
  <si>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</si>
  <si>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</si>
  <si>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</si>
  <si>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</si>
  <si>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</si>
  <si>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</si>
  <si>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</si>
  <si>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</si>
  <si>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</si>
  <si>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</si>
  <si>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</si>
  <si>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</si>
  <si>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</si>
  <si>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</si>
  <si>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</si>
  <si>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</si>
  <si>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</si>
  <si>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</si>
  <si>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</si>
  <si>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</si>
  <si>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</si>
  <si>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</si>
  <si>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</si>
  <si>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</si>
  <si>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</si>
  <si>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</si>
  <si>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</si>
  <si>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</si>
  <si>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</si>
  <si>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</si>
  <si>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</si>
  <si>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</si>
  <si>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</si>
  <si>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</si>
  <si>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</si>
  <si>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</si>
  <si>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</si>
  <si>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</si>
  <si>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</si>
  <si>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</si>
  <si>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</si>
  <si>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</si>
  <si>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</si>
  <si>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</si>
  <si>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</si>
  <si>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</si>
  <si>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</si>
  <si>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</si>
  <si>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</si>
  <si>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</si>
  <si>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</si>
  <si>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</si>
  <si>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</si>
  <si>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</si>
  <si>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</si>
  <si>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</si>
  <si>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</si>
  <si>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</si>
  <si>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</si>
  <si>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</si>
  <si>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</si>
  <si>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</si>
  <si>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</si>
  <si>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</si>
  <si>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</si>
  <si>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</si>
  <si>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</si>
  <si>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</si>
  <si>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</si>
  <si>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</si>
  <si>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</si>
  <si>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</si>
  <si>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</si>
  <si>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</si>
  <si>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</si>
  <si>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</si>
  <si>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</si>
  <si>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</si>
  <si>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</si>
  <si>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</si>
  <si>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</si>
  <si>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</si>
  <si>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</si>
  <si>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</si>
  <si>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</si>
  <si>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</si>
  <si>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</si>
  <si>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</si>
  <si>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</si>
  <si>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</si>
  <si>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</si>
  <si>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</si>
  <si>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</si>
  <si>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</si>
  <si>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</si>
  <si>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</si>
  <si>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</si>
  <si>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</si>
  <si>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</si>
  <si>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</si>
  <si>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</si>
  <si>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</si>
  <si>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</si>
  <si>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</si>
  <si>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</si>
  <si>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</si>
  <si>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</si>
  <si>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</si>
  <si>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</si>
  <si>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</si>
  <si>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</si>
  <si>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</si>
  <si>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</si>
  <si>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</si>
  <si>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</si>
  <si>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</si>
  <si>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</si>
  <si>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</si>
  <si>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</si>
  <si>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</si>
  <si>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</si>
  <si>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</si>
  <si>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</si>
  <si>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</si>
  <si>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</si>
  <si>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</si>
  <si>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</si>
  <si>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</si>
  <si>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</si>
  <si>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</si>
  <si>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</si>
  <si>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</si>
  <si>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</si>
  <si>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</si>
  <si>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</si>
  <si>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</si>
  <si>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</si>
  <si>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</si>
  <si>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</si>
  <si>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</si>
  <si>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</si>
  <si>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</si>
  <si>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</si>
  <si>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</si>
  <si>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</si>
  <si>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</si>
  <si>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</si>
  <si>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</si>
  <si>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</si>
  <si>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</si>
  <si>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</si>
  <si>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</si>
  <si>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</si>
  <si>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</si>
  <si>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</si>
  <si>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</si>
  <si>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</si>
  <si>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</si>
  <si>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</si>
  <si>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</si>
  <si>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</si>
  <si>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</si>
  <si>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</si>
  <si>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</si>
  <si>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</si>
  <si>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</si>
  <si>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</si>
  <si>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</si>
  <si>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</si>
  <si>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</si>
  <si>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</si>
  <si>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</si>
  <si>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</si>
  <si>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</si>
  <si>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</si>
  <si>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</si>
  <si>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</si>
  <si>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</si>
  <si>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</si>
  <si>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</si>
  <si>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</si>
  <si>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</si>
  <si>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</si>
  <si>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</si>
  <si>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</si>
  <si>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</si>
  <si>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</si>
  <si>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</si>
  <si>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</si>
  <si>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</si>
  <si>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</si>
  <si>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</si>
  <si>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</si>
  <si>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</si>
  <si>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</si>
  <si>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</si>
  <si>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</si>
  <si>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</si>
  <si>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</si>
  <si>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</si>
  <si>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</si>
  <si>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</si>
  <si>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</si>
  <si>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</si>
  <si>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</si>
  <si>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</si>
  <si>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</si>
  <si>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</si>
  <si>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</si>
  <si>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</si>
  <si>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</si>
  <si>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</si>
  <si>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</si>
  <si>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</si>
  <si>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</si>
  <si>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</si>
  <si>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</si>
  <si>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</si>
  <si>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</si>
  <si>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</si>
  <si>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</si>
  <si>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</si>
  <si>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</si>
  <si>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</si>
  <si>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</si>
  <si>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</si>
  <si>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</si>
  <si>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</si>
  <si>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</si>
  <si>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</si>
  <si>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</si>
  <si>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</si>
  <si>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</si>
  <si>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</si>
  <si>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</si>
  <si>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</si>
  <si>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</si>
  <si>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</si>
  <si>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</si>
  <si>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</si>
  <si>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</si>
  <si>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</si>
  <si>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</si>
  <si>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</si>
  <si>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</si>
  <si>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</si>
  <si>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</si>
  <si>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</si>
  <si>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</si>
  <si>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</si>
  <si>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</si>
  <si>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</si>
  <si>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</si>
  <si>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</si>
  <si>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</si>
  <si>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</si>
  <si>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</si>
  <si>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</si>
  <si>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</si>
  <si>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</si>
  <si>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</si>
  <si>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</si>
  <si>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</si>
  <si>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</si>
  <si>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</si>
  <si>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</si>
  <si>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</si>
  <si>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</si>
  <si>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</si>
  <si>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</si>
  <si>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</si>
  <si>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</si>
  <si>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</si>
  <si>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</si>
  <si>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</si>
  <si>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</si>
  <si>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</si>
  <si>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</si>
  <si>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</si>
  <si>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</si>
  <si>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</si>
  <si>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</si>
  <si>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</si>
  <si>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</si>
  <si>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</si>
  <si>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</si>
  <si>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</si>
  <si>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</si>
  <si>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</si>
  <si>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</si>
  <si>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</si>
  <si>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</si>
  <si>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</si>
  <si>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</si>
  <si>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</si>
  <si>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</si>
  <si>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</si>
  <si>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</si>
  <si>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</si>
  <si>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</si>
  <si>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</si>
  <si>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</si>
  <si>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</si>
  <si>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</si>
  <si>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</si>
  <si>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</si>
  <si>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</si>
  <si>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</si>
  <si>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</si>
  <si>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</si>
  <si>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</si>
  <si>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</si>
  <si>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</si>
  <si>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</si>
  <si>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</si>
  <si>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</si>
  <si>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</si>
  <si>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</si>
  <si>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</si>
  <si>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</si>
  <si>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</si>
  <si>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</si>
  <si>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</si>
  <si>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</si>
  <si>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</si>
  <si>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</si>
  <si>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</si>
  <si>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</si>
  <si>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</si>
  <si>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</si>
  <si>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</si>
  <si>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</si>
  <si>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</si>
  <si>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</si>
  <si>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</si>
  <si>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</si>
  <si>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</si>
  <si>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</si>
  <si>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</si>
  <si>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</si>
  <si>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</si>
  <si>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</si>
  <si>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</si>
  <si>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</si>
  <si>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</si>
  <si>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</si>
  <si>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</si>
  <si>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</si>
  <si>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</si>
  <si>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</si>
  <si>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</si>
  <si>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</si>
  <si>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</si>
  <si>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</si>
  <si>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</si>
  <si>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</si>
  <si>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</si>
  <si>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</si>
  <si>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</si>
  <si>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</si>
  <si>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</si>
  <si>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</si>
  <si>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</si>
  <si>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</si>
  <si>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</si>
  <si>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</si>
  <si>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</si>
  <si>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</si>
  <si>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</si>
  <si>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</si>
  <si>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</si>
  <si>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</si>
  <si>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</si>
  <si>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</si>
  <si>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</si>
  <si>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</si>
  <si>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</si>
  <si>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</si>
  <si>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</si>
  <si>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</si>
  <si>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</si>
  <si>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</si>
  <si>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</si>
  <si>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</si>
  <si>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</si>
  <si>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</si>
  <si>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</si>
  <si>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</si>
  <si>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</si>
  <si>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</si>
  <si>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</si>
  <si>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</si>
  <si>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</si>
  <si>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</si>
  <si>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</si>
  <si>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</si>
  <si>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</si>
  <si>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</si>
  <si>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</si>
  <si>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</si>
  <si>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</si>
  <si>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</si>
  <si>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</si>
  <si>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</si>
  <si>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</si>
  <si>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</si>
  <si>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</si>
  <si>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</si>
  <si>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</si>
  <si>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</si>
  <si>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</si>
  <si>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</si>
  <si>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</si>
  <si>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</si>
  <si>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</si>
  <si>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</si>
  <si>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</si>
  <si>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</si>
  <si>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</si>
  <si>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</si>
  <si>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</si>
  <si>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</si>
  <si>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</si>
  <si>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</si>
  <si>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</si>
  <si>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</si>
  <si>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</si>
  <si>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</si>
  <si>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</si>
  <si>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</si>
  <si>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</si>
  <si>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</si>
  <si>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</si>
  <si>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</si>
  <si>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</si>
  <si>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</si>
  <si>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</si>
  <si>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</si>
  <si>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</si>
  <si>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</si>
  <si>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</si>
  <si>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</si>
  <si>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</si>
  <si>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</si>
  <si>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</si>
  <si>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</si>
  <si>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</si>
  <si>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</si>
  <si>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</si>
  <si>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</si>
  <si>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</si>
  <si>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</si>
  <si>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</si>
  <si>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</si>
  <si>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</si>
  <si>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</si>
  <si>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</si>
  <si>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</si>
  <si>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</si>
  <si>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</si>
  <si>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</si>
  <si>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</si>
  <si>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</si>
  <si>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</si>
  <si>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</si>
  <si>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</si>
  <si>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</si>
  <si>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</si>
  <si>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</si>
  <si>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</si>
  <si>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</si>
  <si>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</si>
  <si>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</si>
  <si>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</si>
  <si>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</si>
  <si>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</si>
  <si>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</si>
  <si>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</si>
  <si>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</si>
  <si>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</si>
  <si>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</si>
  <si>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</si>
  <si>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</si>
  <si>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</si>
  <si>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</si>
  <si>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</si>
  <si>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</si>
  <si>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</si>
  <si>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</si>
  <si>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</si>
  <si>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</si>
  <si>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</si>
  <si>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</si>
  <si>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</si>
  <si>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</si>
  <si>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</si>
  <si>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</si>
  <si>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</si>
  <si>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</si>
  <si>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</si>
  <si>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</si>
  <si>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</si>
  <si>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</si>
  <si>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</si>
  <si>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</si>
  <si>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</si>
  <si>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</si>
  <si>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</si>
  <si>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</si>
  <si>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</si>
  <si>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</si>
  <si>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</si>
  <si>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</si>
  <si>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</si>
  <si>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</si>
  <si>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</si>
  <si>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</si>
  <si>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</si>
  <si>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</si>
  <si>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</si>
  <si>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</si>
  <si>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</si>
  <si>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</si>
  <si>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</si>
  <si>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</si>
  <si>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</si>
  <si>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</si>
  <si>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</si>
  <si>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</si>
  <si>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</si>
  <si>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</si>
  <si>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</si>
  <si>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</si>
  <si>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</si>
  <si>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</si>
  <si>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</si>
  <si>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</si>
  <si>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</si>
  <si>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</si>
  <si>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</si>
  <si>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</si>
  <si>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</si>
  <si>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</si>
  <si>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</si>
  <si>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</si>
  <si>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</si>
  <si>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</si>
  <si>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</si>
  <si>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</si>
  <si>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</si>
  <si>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</si>
  <si>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</si>
  <si>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</si>
  <si>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</si>
  <si>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</si>
  <si>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</si>
  <si>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</si>
  <si>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</si>
  <si>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</si>
  <si>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</si>
  <si>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</si>
  <si>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</si>
  <si>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</si>
  <si>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</si>
  <si>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</si>
  <si>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</si>
  <si>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</si>
  <si>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</si>
  <si>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</si>
  <si>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</si>
  <si>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</si>
  <si>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</si>
  <si>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</si>
  <si>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</si>
  <si>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</si>
  <si>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</si>
  <si>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</si>
  <si>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</si>
  <si>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</si>
  <si>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</si>
  <si>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</si>
  <si>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</si>
  <si>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</si>
  <si>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</si>
  <si>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</si>
  <si>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</si>
  <si>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</si>
  <si>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</si>
  <si>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</si>
  <si>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</si>
  <si>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</si>
  <si>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</si>
  <si>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</si>
  <si>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</si>
  <si>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</si>
  <si>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</si>
  <si>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</si>
  <si>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</si>
  <si>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</si>
  <si>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</si>
  <si>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</si>
  <si>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</si>
  <si>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</si>
  <si>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</si>
  <si>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</si>
  <si>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</si>
  <si>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</si>
  <si>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</si>
  <si>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</si>
  <si>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</si>
  <si>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</si>
  <si>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</si>
  <si>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</si>
  <si>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</si>
  <si>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</si>
  <si>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</si>
  <si>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</si>
  <si>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</si>
  <si>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</si>
  <si>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</si>
  <si>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</si>
  <si>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</si>
  <si>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</si>
  <si>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</si>
  <si>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</si>
  <si>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</si>
  <si>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</si>
  <si>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</si>
  <si>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</si>
  <si>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</si>
  <si>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</si>
  <si>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</si>
  <si>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</si>
  <si>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</si>
  <si>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</si>
  <si>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</si>
  <si>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</si>
  <si>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</si>
  <si>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</si>
  <si>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</si>
  <si>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</si>
  <si>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</si>
  <si>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</si>
  <si>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</si>
  <si>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</si>
  <si>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</si>
  <si>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</si>
  <si>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</si>
  <si>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</si>
  <si>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</si>
  <si>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</si>
  <si>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</si>
  <si>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</si>
  <si>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</si>
  <si>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</si>
  <si>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</si>
  <si>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</si>
  <si>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</si>
  <si>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</si>
  <si>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</si>
  <si>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</si>
  <si>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</si>
  <si>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</si>
  <si>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</si>
  <si>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</si>
  <si>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</si>
  <si>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</si>
  <si>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</si>
  <si>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</si>
  <si>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</si>
  <si>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</si>
  <si>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</si>
  <si>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</si>
  <si>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</si>
  <si>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</si>
  <si>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</si>
  <si>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</si>
  <si>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</si>
  <si>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</si>
  <si>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</si>
  <si>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</si>
  <si>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</si>
  <si>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</si>
  <si>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</si>
  <si>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</si>
  <si>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</si>
  <si>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</si>
  <si>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</si>
  <si>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</si>
  <si>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</si>
  <si>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</si>
  <si>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</si>
  <si>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</si>
  <si>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</si>
  <si>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</si>
  <si>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</si>
  <si>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</si>
  <si>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</si>
  <si>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</si>
  <si>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</si>
  <si>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</si>
  <si>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</si>
  <si>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</si>
  <si>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</si>
  <si>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</si>
  <si>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</si>
  <si>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</si>
  <si>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</si>
  <si>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</si>
  <si>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</si>
  <si>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</si>
  <si>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</si>
  <si>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</si>
  <si>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</si>
  <si>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</si>
  <si>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</si>
  <si>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</si>
  <si>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</si>
  <si>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</si>
  <si>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</si>
  <si>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</si>
  <si>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</si>
  <si>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</si>
  <si>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</si>
  <si>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</si>
  <si>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</si>
  <si>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</si>
  <si>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</si>
  <si>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</si>
  <si>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</si>
  <si>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</si>
  <si>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</si>
  <si>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</si>
  <si>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</si>
  <si>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</si>
  <si>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</si>
  <si>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</si>
  <si>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</si>
  <si>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</si>
  <si>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</si>
  <si>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</si>
  <si>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</si>
  <si>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</si>
  <si>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</si>
  <si>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</si>
  <si>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</si>
  <si>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</si>
  <si>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</si>
  <si>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</si>
  <si>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</si>
  <si>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</si>
  <si>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</si>
  <si>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</si>
  <si>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</si>
  <si>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</si>
  <si>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</si>
  <si>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</si>
  <si>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</si>
  <si>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</si>
  <si>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</si>
  <si>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</si>
  <si>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</si>
  <si>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</si>
  <si>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</si>
  <si>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</si>
  <si>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</si>
  <si>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</si>
  <si>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</si>
  <si>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</si>
  <si>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</si>
  <si>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</si>
  <si>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</si>
  <si>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</si>
  <si>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</si>
  <si>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</si>
  <si>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</si>
  <si>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</si>
  <si>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</si>
  <si>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</si>
  <si>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</si>
  <si>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</si>
  <si>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</si>
  <si>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</si>
  <si>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</si>
  <si>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</si>
  <si>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</si>
  <si>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</si>
  <si>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</si>
  <si>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</si>
  <si>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</si>
  <si>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</si>
  <si>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</si>
  <si>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</si>
  <si>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</si>
  <si>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</si>
  <si>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</si>
  <si>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</si>
  <si>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</si>
  <si>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</si>
  <si>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</si>
  <si>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</si>
  <si>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</si>
  <si>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</si>
  <si>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</si>
  <si>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</si>
  <si>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</si>
  <si>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</si>
  <si>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</si>
  <si>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</si>
  <si>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</si>
  <si>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</si>
  <si>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</si>
  <si>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</si>
  <si>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</si>
  <si>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</si>
  <si>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</si>
  <si>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</si>
  <si>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</si>
  <si>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</si>
  <si>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</si>
  <si>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</si>
  <si>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</si>
  <si>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</si>
  <si>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</si>
  <si>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</si>
  <si>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</si>
  <si>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</si>
  <si>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</si>
  <si>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</si>
  <si>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</si>
  <si>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</si>
  <si>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</si>
  <si>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</si>
  <si>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</si>
  <si>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</si>
  <si>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</si>
  <si>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</si>
  <si>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</si>
  <si>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</si>
  <si>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</si>
  <si>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</si>
  <si>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</si>
  <si>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</si>
  <si>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</si>
  <si>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</si>
  <si>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</si>
  <si>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</si>
  <si>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</si>
  <si>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</si>
  <si>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</si>
  <si>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</si>
  <si>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</si>
  <si>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</si>
  <si>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</si>
  <si>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</si>
  <si>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</si>
  <si>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</si>
  <si>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</si>
  <si>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</si>
  <si>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</si>
  <si>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</si>
  <si>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</si>
  <si>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</si>
  <si>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</si>
  <si>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</si>
  <si>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</si>
  <si>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</si>
  <si>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</si>
  <si>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</si>
  <si>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</si>
  <si>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</si>
  <si>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</si>
  <si>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</si>
  <si>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</si>
  <si>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</si>
  <si>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</si>
  <si>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</si>
  <si>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</si>
  <si>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</si>
  <si>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</si>
  <si>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</si>
  <si>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</si>
  <si>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</si>
  <si>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</si>
  <si>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</si>
  <si>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</si>
  <si>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</si>
  <si>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</si>
  <si>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</si>
  <si>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</si>
  <si>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</si>
  <si>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</si>
  <si>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</si>
  <si>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</si>
  <si>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</si>
  <si>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</si>
  <si>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</si>
  <si>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</si>
  <si>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</si>
  <si>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</si>
  <si>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</si>
  <si>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</si>
  <si>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</si>
  <si>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</si>
  <si>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</si>
  <si>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</si>
  <si>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</si>
  <si>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</si>
  <si>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</si>
  <si>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</si>
  <si>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</si>
  <si>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</si>
  <si>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</si>
  <si>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</si>
  <si>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</si>
  <si>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</si>
  <si>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</si>
  <si>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</si>
  <si>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</si>
  <si>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</si>
  <si>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</si>
  <si>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</si>
  <si>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</si>
  <si>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</si>
  <si>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</si>
  <si>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</si>
  <si>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</si>
  <si>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</si>
  <si>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</si>
  <si>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</si>
  <si>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</si>
  <si>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</si>
  <si>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</si>
  <si>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</si>
  <si>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</si>
  <si>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</si>
  <si>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</si>
  <si>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</si>
  <si>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</si>
  <si>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</si>
  <si>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</si>
  <si>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</si>
  <si>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</si>
  <si>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</si>
  <si>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</si>
  <si>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</si>
  <si>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</si>
  <si>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</si>
  <si>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</si>
  <si>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</si>
  <si>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</si>
  <si>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</si>
  <si>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</si>
  <si>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</si>
  <si>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</si>
  <si>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</si>
  <si>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</si>
  <si>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</si>
  <si>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</si>
  <si>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</si>
  <si>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</si>
  <si>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</si>
  <si>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</si>
  <si>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</si>
  <si>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</si>
  <si>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</si>
  <si>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</si>
  <si>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</si>
  <si>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</si>
  <si>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</si>
  <si>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</si>
  <si>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</si>
  <si>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</si>
  <si>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</si>
  <si>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</si>
  <si>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</si>
  <si>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</si>
  <si>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</si>
  <si>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</si>
  <si>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</si>
  <si>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</si>
  <si>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</si>
  <si>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</si>
  <si>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</si>
  <si>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</si>
  <si>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</si>
  <si>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</si>
  <si>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</si>
  <si>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</si>
  <si>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</si>
  <si>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</si>
  <si>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</si>
  <si>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</si>
  <si>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</si>
  <si>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</si>
  <si>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</si>
  <si>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</si>
  <si>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</si>
  <si>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</si>
  <si>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</si>
  <si>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</si>
  <si>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</si>
  <si>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</si>
  <si>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</si>
  <si>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</si>
  <si>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</si>
  <si>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</si>
  <si>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</si>
  <si>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</si>
  <si>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</si>
  <si>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</si>
  <si>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</si>
  <si>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</si>
  <si>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</si>
  <si>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</si>
  <si>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</si>
  <si>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</si>
  <si>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</si>
  <si>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</si>
  <si>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</si>
  <si>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</si>
  <si>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</si>
  <si>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</si>
  <si>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</si>
  <si>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</si>
  <si>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</si>
  <si>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</si>
  <si>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</si>
  <si>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</si>
  <si>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</si>
  <si>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</si>
  <si>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</si>
  <si>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</si>
  <si>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</si>
  <si>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</si>
  <si>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</si>
  <si>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</si>
  <si>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</si>
  <si>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</si>
  <si>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</si>
  <si>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</si>
  <si>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</si>
  <si>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</si>
  <si>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</si>
  <si>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</si>
  <si>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</si>
  <si>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</si>
  <si>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</si>
  <si>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</si>
  <si>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</si>
  <si>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</si>
  <si>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</si>
  <si>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</si>
  <si>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</si>
  <si>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</si>
  <si>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</si>
  <si>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</si>
  <si>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</si>
  <si>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</si>
  <si>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</si>
  <si>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</si>
  <si>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</si>
  <si>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</si>
  <si>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</si>
  <si>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</si>
  <si>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</si>
  <si>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</si>
  <si>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</si>
  <si>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</si>
  <si>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</si>
  <si>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</si>
  <si>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</si>
  <si>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</si>
  <si>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</si>
  <si>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</si>
  <si>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</si>
  <si>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</si>
  <si>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</si>
  <si>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</si>
  <si>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</si>
  <si>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</si>
  <si>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</si>
  <si>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</si>
  <si>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</si>
  <si>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</si>
  <si>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</si>
  <si>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</si>
  <si>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</si>
  <si>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</si>
  <si>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</si>
  <si>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</si>
  <si>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</si>
  <si>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</si>
  <si>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</si>
  <si>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</si>
  <si>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</si>
  <si>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</si>
  <si>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</si>
  <si>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</si>
  <si>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</si>
  <si>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</si>
  <si>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</si>
  <si>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</si>
  <si>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</si>
  <si>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</si>
  <si>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</si>
  <si>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</si>
  <si>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</si>
  <si>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</si>
  <si>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</si>
  <si>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</si>
  <si>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</si>
  <si>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</si>
  <si>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</si>
  <si>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</si>
  <si>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</si>
  <si>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</si>
  <si>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</si>
  <si>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</si>
  <si>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</si>
  <si>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</si>
  <si>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</si>
  <si>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</si>
  <si>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</si>
  <si>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</si>
  <si>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</si>
  <si>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</si>
  <si>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</si>
  <si>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</si>
  <si>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</si>
  <si>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</si>
  <si>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</si>
  <si>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</si>
  <si>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</si>
  <si>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</si>
  <si>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</si>
  <si>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</si>
  <si>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</si>
  <si>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</si>
  <si>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</si>
  <si>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</si>
  <si>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</si>
  <si>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</si>
  <si>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</si>
  <si>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</si>
  <si>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</si>
  <si>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</si>
  <si>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</si>
  <si>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</si>
  <si>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</si>
  <si>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</si>
  <si>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</si>
  <si>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</si>
  <si>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</si>
  <si>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</si>
  <si>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</si>
  <si>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</si>
  <si>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</si>
  <si>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</si>
  <si>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</si>
  <si>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</si>
  <si>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</si>
  <si>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</si>
  <si>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</si>
  <si>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</si>
  <si>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</si>
  <si>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</si>
  <si>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</si>
  <si>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</si>
  <si>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</si>
  <si>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</si>
  <si>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</si>
  <si>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</si>
  <si>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</si>
  <si>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</si>
  <si>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</si>
  <si>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</si>
  <si>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</si>
  <si>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</si>
  <si>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</si>
  <si>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</si>
  <si>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</si>
  <si>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</si>
  <si>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</si>
  <si>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</si>
  <si>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</si>
  <si>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</si>
  <si>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</si>
  <si>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</si>
  <si>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</si>
  <si>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</si>
  <si>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</si>
  <si>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</si>
  <si>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</si>
  <si>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</si>
  <si>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</si>
  <si>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</si>
  <si>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</si>
  <si>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</si>
  <si>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</si>
  <si>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</si>
  <si>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</si>
  <si>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</si>
  <si>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</si>
  <si>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</si>
  <si>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</si>
  <si>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</si>
  <si>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</si>
  <si>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</si>
  <si>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</si>
  <si>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</si>
  <si>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</si>
  <si>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</si>
  <si>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</si>
  <si>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</si>
  <si>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</si>
  <si>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</si>
  <si>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</si>
  <si>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</si>
  <si>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</si>
  <si>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</si>
  <si>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</si>
  <si>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</si>
  <si>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</si>
  <si>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</si>
  <si>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</si>
  <si>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</si>
  <si>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</si>
  <si>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</si>
  <si>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</si>
  <si>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</si>
  <si>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</si>
  <si>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</si>
  <si>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</si>
  <si>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</si>
  <si>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</si>
  <si>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</si>
  <si>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</si>
  <si>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</si>
  <si>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</si>
  <si>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</si>
  <si>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</si>
  <si>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</si>
  <si>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</si>
  <si>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</si>
  <si>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</si>
  <si>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</si>
  <si>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</si>
  <si>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</si>
  <si>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</si>
  <si>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</si>
  <si>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</si>
  <si>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</si>
  <si>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</si>
  <si>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</si>
  <si>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</si>
  <si>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</si>
  <si>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</si>
  <si>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</si>
  <si>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</si>
  <si>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</si>
  <si>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</si>
  <si>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</si>
  <si>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</si>
  <si>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</si>
  <si>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</si>
  <si>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</si>
  <si>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</si>
  <si>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</si>
  <si>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</si>
  <si>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</si>
  <si>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</si>
  <si>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</si>
  <si>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</si>
  <si>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</si>
  <si>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</si>
  <si>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</si>
  <si>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</si>
  <si>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</si>
  <si>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</si>
  <si>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</si>
  <si>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</si>
  <si>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</si>
  <si>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</si>
  <si>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</si>
  <si>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</si>
  <si>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</si>
  <si>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</si>
  <si>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</si>
  <si>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</si>
  <si>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</si>
  <si>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</si>
  <si>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</si>
  <si>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</si>
  <si>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</si>
  <si>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</si>
  <si>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</si>
  <si>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</si>
  <si>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</si>
  <si>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</si>
  <si>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</si>
  <si>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</si>
  <si>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</si>
  <si>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</si>
  <si>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</si>
  <si>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</si>
  <si>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</si>
  <si>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</si>
  <si>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</si>
  <si>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</si>
  <si>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</si>
  <si>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</si>
  <si>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</si>
  <si>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</si>
  <si>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</si>
  <si>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</si>
  <si>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</si>
  <si>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</si>
  <si>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</si>
  <si>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</si>
  <si>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</si>
  <si>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</si>
  <si>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</si>
  <si>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</si>
  <si>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</si>
  <si>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</si>
  <si>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</si>
  <si>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</si>
  <si>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</si>
  <si>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</si>
  <si>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</si>
  <si>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</si>
  <si>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</si>
  <si>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</si>
  <si>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</si>
  <si>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</si>
  <si>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</si>
  <si>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</si>
  <si>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</si>
  <si>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</si>
  <si>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</si>
  <si>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</si>
  <si>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</si>
  <si>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</si>
  <si>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</si>
  <si>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</si>
  <si>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</si>
  <si>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</si>
  <si>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</si>
  <si>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</si>
  <si>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</si>
  <si>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</si>
  <si>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</si>
  <si>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</si>
  <si>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</si>
  <si>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</si>
  <si>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</si>
  <si>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</si>
  <si>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</si>
  <si>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</si>
  <si>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</si>
  <si>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</si>
  <si>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</si>
  <si>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</si>
  <si>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</si>
  <si>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</si>
  <si>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</si>
  <si>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</si>
  <si>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</si>
  <si>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</si>
  <si>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</si>
  <si>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</si>
  <si>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</si>
  <si>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</si>
  <si>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</si>
  <si>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</si>
  <si>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</si>
  <si>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</si>
  <si>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</si>
  <si>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</si>
  <si>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</si>
  <si>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</si>
  <si>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</si>
  <si>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</si>
  <si>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</si>
  <si>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</si>
  <si>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</si>
  <si>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</si>
  <si>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</si>
  <si>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</si>
  <si>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</si>
  <si>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</si>
  <si>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</si>
  <si>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</si>
  <si>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</si>
  <si>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</si>
  <si>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</si>
  <si>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</si>
  <si>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</si>
  <si>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</si>
  <si>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</si>
  <si>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</si>
  <si>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</si>
  <si>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</si>
  <si>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</si>
  <si>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</si>
  <si>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</si>
  <si>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</si>
  <si>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</si>
  <si>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</si>
  <si>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</si>
  <si>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</si>
  <si>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</si>
  <si>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</si>
  <si>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</si>
  <si>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</si>
  <si>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</si>
  <si>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</si>
  <si>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</si>
  <si>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</si>
  <si>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</si>
  <si>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</si>
  <si>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</si>
  <si>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</si>
  <si>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</si>
  <si>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</si>
  <si>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</si>
  <si>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</si>
  <si>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</si>
  <si>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</si>
  <si>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</si>
  <si>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</si>
  <si>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</si>
  <si>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</si>
  <si>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</si>
  <si>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</si>
  <si>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</si>
  <si>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</si>
  <si>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</si>
  <si>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</si>
  <si>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</si>
  <si>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</si>
  <si>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</si>
  <si>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</si>
  <si>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</si>
  <si>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</si>
  <si>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</si>
  <si>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</si>
  <si>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</si>
  <si>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</si>
  <si>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</si>
  <si>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</si>
  <si>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</si>
  <si>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</si>
  <si>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</si>
  <si>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</si>
  <si>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</si>
  <si>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</si>
  <si>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</si>
  <si>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</si>
  <si>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</si>
  <si>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</si>
  <si>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</si>
  <si>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</si>
  <si>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</si>
  <si>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</si>
  <si>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</si>
  <si>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</si>
  <si>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</si>
  <si>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</si>
  <si>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</si>
  <si>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</si>
  <si>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</si>
  <si>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</si>
  <si>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</si>
  <si>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</si>
  <si>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</si>
  <si>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</si>
  <si>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</si>
  <si>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</si>
  <si>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</si>
  <si>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</si>
  <si>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</si>
  <si>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</si>
  <si>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</si>
  <si>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</si>
  <si>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</si>
  <si>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</si>
  <si>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</si>
  <si>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</si>
  <si>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</si>
  <si>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</si>
  <si>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</si>
  <si>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</si>
  <si>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</si>
  <si>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</si>
  <si>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</si>
  <si>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</si>
  <si>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</si>
  <si>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</si>
  <si>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</si>
  <si>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</si>
  <si>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</si>
  <si>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</si>
  <si>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</si>
  <si>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</si>
  <si>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</si>
  <si>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</si>
  <si>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</si>
  <si>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</si>
  <si>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</si>
  <si>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</si>
  <si>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</si>
  <si>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</si>
  <si>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</si>
  <si>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</si>
  <si>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</si>
  <si>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</si>
  <si>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</si>
  <si>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</si>
  <si>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</si>
  <si>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</si>
  <si>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</si>
  <si>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</si>
  <si>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</si>
  <si>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</si>
  <si>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</si>
  <si>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</si>
  <si>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</si>
  <si>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</si>
  <si>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</si>
  <si>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</si>
  <si>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</si>
  <si>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</si>
  <si>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</si>
  <si>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</si>
  <si>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</si>
  <si>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</si>
  <si>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</si>
  <si>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</si>
  <si>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</si>
  <si>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</si>
  <si>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</si>
  <si>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</si>
  <si>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</si>
  <si>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</si>
  <si>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</si>
  <si>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</si>
  <si>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</si>
  <si>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</si>
  <si>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</si>
  <si>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</si>
  <si>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</si>
  <si>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</si>
  <si>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</si>
  <si>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</si>
  <si>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</si>
  <si>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</si>
  <si>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</si>
  <si>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</si>
  <si>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</si>
  <si>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</si>
  <si>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</si>
  <si>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</si>
  <si>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</si>
  <si>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</si>
  <si>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</si>
  <si>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</si>
  <si>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</si>
  <si>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</si>
  <si>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</si>
  <si>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</si>
  <si>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</si>
  <si>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</si>
  <si>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</si>
  <si>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</si>
  <si>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</si>
  <si>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</si>
  <si>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</si>
  <si>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</si>
  <si>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</si>
  <si>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</si>
  <si>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</si>
  <si>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</si>
  <si>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</si>
  <si>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</si>
  <si>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</si>
  <si>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</si>
  <si>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</si>
  <si>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</si>
  <si>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</si>
  <si>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</si>
  <si>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</si>
  <si>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</si>
  <si>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</si>
  <si>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</si>
  <si>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</si>
  <si>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</si>
  <si>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</si>
  <si>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</si>
  <si>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</si>
  <si>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</si>
  <si>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</si>
  <si>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</si>
  <si>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</si>
  <si>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</si>
  <si>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</si>
  <si>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</si>
  <si>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</si>
  <si>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</si>
  <si>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</si>
  <si>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</si>
  <si>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</si>
  <si>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</si>
  <si>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</si>
  <si>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</si>
  <si>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</si>
  <si>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</si>
  <si>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</si>
  <si>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</si>
  <si>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</si>
  <si>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</si>
  <si>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</si>
  <si>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</si>
  <si>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</si>
  <si>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</si>
  <si>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</si>
  <si>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</si>
  <si>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</si>
  <si>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</si>
  <si>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</si>
  <si>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</si>
  <si>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</si>
  <si>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</si>
  <si>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</si>
  <si>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</si>
  <si>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</si>
  <si>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</si>
  <si>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</si>
  <si>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</si>
  <si>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</si>
  <si>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</si>
  <si>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</si>
  <si>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</si>
  <si>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</si>
  <si>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</si>
  <si>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</si>
  <si>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</si>
  <si>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</si>
  <si>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</si>
  <si>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</si>
  <si>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</si>
  <si>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</si>
  <si>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</si>
  <si>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</si>
  <si>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</si>
  <si>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</si>
  <si>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</si>
  <si>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</si>
  <si>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</si>
  <si>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</si>
  <si>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</si>
  <si>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</si>
  <si>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</si>
  <si>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</si>
  <si>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</si>
  <si>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</si>
  <si>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</si>
  <si>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</si>
  <si>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</si>
  <si>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</si>
  <si>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</si>
  <si>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</si>
  <si>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</si>
  <si>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</si>
  <si>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</si>
  <si>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</si>
  <si>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</si>
  <si>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</si>
  <si>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</si>
  <si>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</si>
  <si>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</si>
  <si>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</si>
  <si>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</si>
  <si>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</si>
  <si>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</si>
  <si>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</si>
  <si>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</si>
  <si>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</si>
  <si>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</si>
  <si>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</si>
  <si>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</si>
  <si>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</si>
  <si>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</si>
  <si>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</si>
  <si>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</si>
  <si>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</si>
  <si>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</si>
  <si>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</si>
  <si>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</si>
  <si>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</si>
  <si>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</si>
  <si>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</si>
  <si>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</si>
  <si>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</si>
  <si>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</si>
  <si>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</si>
  <si>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</si>
  <si>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</si>
  <si>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</si>
  <si>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</si>
  <si>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</si>
  <si>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</si>
  <si>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</si>
  <si>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</si>
  <si>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</si>
  <si>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</si>
  <si>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</si>
  <si>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</si>
  <si>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</si>
  <si>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</si>
  <si>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</si>
  <si>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</si>
  <si>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</si>
  <si>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</si>
  <si>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</si>
  <si>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</si>
  <si>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</si>
  <si>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</si>
  <si>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</si>
  <si>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</si>
  <si>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</si>
  <si>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</si>
  <si>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</si>
  <si>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</si>
  <si>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</si>
  <si>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</si>
  <si>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</si>
  <si>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</si>
  <si>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</si>
  <si>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</si>
  <si>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</si>
  <si>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</si>
  <si>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</si>
  <si>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</si>
  <si>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</si>
  <si>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</si>
  <si>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</si>
  <si>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</si>
  <si>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</si>
  <si>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</si>
  <si>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</si>
  <si>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</si>
  <si>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</si>
  <si>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</si>
  <si>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</si>
  <si>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</si>
  <si>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</si>
  <si>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</si>
  <si>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</si>
  <si>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</si>
  <si>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</si>
  <si>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</si>
  <si>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</si>
  <si>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</si>
  <si>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</si>
  <si>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</si>
  <si>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</si>
  <si>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</si>
  <si>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</si>
  <si>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</si>
  <si>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</si>
  <si>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</si>
  <si>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</si>
  <si>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</si>
  <si>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</si>
  <si>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</si>
  <si>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</si>
  <si>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</si>
  <si>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</si>
  <si>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</si>
  <si>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</si>
  <si>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</si>
  <si>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</si>
  <si>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</si>
  <si>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</si>
  <si>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</si>
  <si>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</si>
  <si>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</si>
  <si>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</si>
  <si>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</si>
  <si>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</si>
  <si>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</si>
  <si>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</si>
  <si>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</si>
  <si>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</si>
  <si>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</si>
  <si>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</si>
  <si>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</si>
  <si>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</si>
  <si>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</si>
  <si>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</si>
  <si>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</si>
  <si>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</si>
  <si>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</si>
  <si>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</si>
  <si>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</si>
  <si>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</si>
  <si>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</si>
  <si>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</si>
  <si>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</si>
  <si>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</si>
  <si>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</si>
  <si>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</si>
  <si>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</si>
  <si>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</si>
  <si>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</si>
  <si>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</si>
  <si>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</si>
  <si>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</si>
  <si>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</si>
  <si>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</si>
  <si>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</si>
  <si>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</si>
  <si>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</si>
  <si>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</si>
  <si>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</si>
  <si>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</si>
  <si>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</si>
  <si>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</si>
  <si>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</si>
  <si>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</si>
  <si>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</si>
  <si>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</si>
  <si>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</si>
  <si>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</si>
  <si>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</si>
  <si>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</si>
  <si>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</si>
  <si>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</si>
  <si>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</si>
  <si>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</si>
  <si>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</si>
  <si>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</si>
  <si>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</si>
  <si>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</si>
  <si>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</si>
  <si>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</si>
  <si>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</si>
  <si>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</si>
  <si>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</si>
  <si>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</si>
  <si>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</si>
  <si>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</si>
  <si>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</si>
  <si>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</si>
  <si>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</si>
  <si>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</si>
  <si>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</si>
  <si>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</si>
  <si>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</si>
  <si>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</si>
  <si>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</si>
  <si>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</si>
  <si>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</si>
  <si>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</si>
  <si>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</si>
  <si>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</si>
  <si>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</si>
  <si>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</si>
  <si>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</si>
  <si>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</si>
  <si>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</si>
  <si>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</si>
  <si>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</si>
  <si>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</si>
  <si>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</si>
  <si>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</si>
  <si>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</si>
  <si>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</si>
  <si>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</si>
  <si>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</si>
  <si>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</si>
  <si>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</si>
  <si>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</si>
  <si>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</si>
  <si>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</si>
  <si>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</si>
  <si>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</si>
  <si>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</si>
  <si>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</si>
  <si>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</si>
  <si>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</si>
  <si>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</si>
  <si>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</si>
  <si>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</si>
  <si>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</si>
  <si>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</si>
  <si>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</si>
  <si>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</si>
  <si>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</si>
  <si>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</si>
  <si>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</si>
  <si>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</si>
  <si>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</si>
  <si>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</si>
  <si>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</si>
  <si>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</si>
  <si>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</si>
  <si>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</si>
  <si>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</si>
  <si>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</si>
  <si>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</si>
  <si>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</si>
  <si>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</si>
  <si>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</si>
  <si>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</si>
  <si>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</si>
  <si>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</si>
  <si>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</si>
  <si>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</si>
  <si>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</si>
  <si>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</si>
  <si>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</si>
  <si>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</si>
  <si>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</si>
  <si>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</si>
  <si>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</si>
  <si>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</si>
  <si>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</si>
  <si>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</si>
  <si>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</si>
  <si>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</si>
  <si>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</si>
  <si>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</si>
  <si>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</si>
  <si>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</si>
  <si>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</si>
  <si>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</si>
  <si>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</si>
  <si>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</si>
  <si>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</si>
  <si>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</si>
  <si>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</si>
  <si>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</si>
  <si>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</si>
  <si>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</si>
  <si>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</si>
  <si>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</si>
  <si>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</si>
  <si>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</si>
  <si>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</si>
  <si>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</si>
  <si>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</si>
  <si>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</si>
  <si>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</si>
  <si>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</si>
  <si>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</si>
  <si>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</si>
  <si>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</si>
  <si>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</si>
  <si>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</si>
  <si>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</si>
  <si>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</si>
  <si>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</si>
  <si>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</si>
  <si>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</si>
  <si>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</si>
  <si>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</si>
  <si>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</si>
  <si>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</si>
  <si>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</si>
  <si>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</si>
  <si>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</si>
  <si>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</si>
  <si>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</si>
  <si>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</si>
  <si>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</si>
  <si>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</si>
  <si>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</si>
  <si>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</si>
  <si>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</si>
  <si>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</si>
  <si>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</si>
  <si>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</si>
  <si>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</si>
  <si>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</si>
  <si>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</si>
  <si>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</si>
  <si>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</si>
  <si>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</si>
  <si>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</si>
  <si>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</si>
  <si>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</si>
  <si>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</si>
  <si>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</si>
  <si>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</si>
  <si>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</si>
  <si>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</si>
  <si>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</si>
  <si>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</si>
  <si>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</si>
  <si>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</si>
  <si>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</si>
  <si>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</si>
  <si>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</si>
  <si>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</si>
  <si>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</si>
  <si>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</si>
  <si>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</si>
  <si>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</si>
  <si>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</si>
  <si>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</si>
  <si>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</si>
  <si>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</si>
  <si>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</si>
  <si>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</si>
  <si>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</si>
  <si>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</si>
  <si>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</si>
  <si>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</si>
  <si>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</si>
  <si>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</si>
  <si>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</si>
  <si>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</si>
  <si>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</si>
  <si>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</si>
  <si>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</si>
  <si>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</si>
  <si>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</si>
  <si>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</si>
  <si>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</si>
  <si>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</si>
  <si>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</si>
  <si>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</si>
  <si>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</si>
  <si>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</si>
  <si>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</si>
  <si>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</si>
  <si>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</si>
  <si>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</si>
  <si>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</si>
  <si>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</si>
  <si>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</si>
  <si>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</si>
  <si>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</si>
  <si>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</si>
  <si>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</si>
  <si>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</si>
  <si>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</si>
  <si>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</si>
  <si>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</si>
  <si>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</si>
  <si>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</si>
  <si>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</si>
  <si>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</si>
  <si>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</si>
  <si>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</si>
  <si>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</si>
  <si>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</si>
  <si>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</si>
  <si>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</si>
  <si>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</si>
  <si>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</si>
  <si>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</si>
  <si>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</si>
  <si>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</si>
  <si>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</si>
  <si>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</si>
  <si>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</si>
  <si>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</si>
  <si>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</si>
  <si>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</si>
  <si>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</si>
  <si>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</si>
  <si>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</si>
  <si>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</si>
  <si>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</si>
  <si>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</si>
  <si>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</si>
  <si>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</si>
  <si>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</si>
  <si>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</si>
  <si>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</si>
  <si>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</si>
  <si>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</si>
  <si>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</si>
  <si>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</si>
  <si>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</si>
  <si>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</si>
  <si>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</si>
  <si>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</si>
  <si>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</si>
  <si>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</si>
  <si>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</si>
  <si>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</si>
  <si>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</si>
  <si>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</si>
  <si>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</si>
  <si>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</si>
  <si>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</si>
  <si>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</si>
  <si>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</si>
  <si>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</si>
  <si>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</si>
  <si>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</si>
  <si>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</si>
  <si>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</si>
  <si>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</si>
  <si>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</si>
  <si>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</si>
  <si>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</si>
  <si>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</si>
  <si>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</si>
  <si>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</si>
  <si>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</si>
  <si>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</si>
  <si>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</si>
  <si>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</si>
  <si>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</si>
  <si>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</si>
  <si>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</si>
  <si>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</si>
  <si>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</si>
  <si>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</si>
  <si>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</si>
  <si>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</si>
  <si>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</si>
  <si>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</si>
  <si>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</si>
  <si>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</si>
  <si>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</si>
  <si>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</si>
  <si>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</si>
  <si>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</si>
  <si>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</si>
  <si>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</si>
  <si>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</si>
  <si>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</si>
  <si>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</si>
  <si>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</si>
  <si>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</si>
  <si>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</si>
  <si>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</si>
  <si>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</si>
  <si>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</si>
  <si>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</si>
  <si>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</si>
  <si>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</si>
  <si>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</si>
  <si>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</si>
  <si>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</si>
  <si>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</si>
  <si>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</si>
  <si>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</si>
  <si>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</si>
  <si>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</si>
  <si>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</si>
  <si>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</si>
  <si>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</si>
  <si>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</si>
  <si>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</si>
  <si>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</si>
  <si>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</si>
  <si>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</si>
  <si>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</si>
  <si>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</si>
  <si>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</si>
  <si>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</si>
  <si>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</si>
  <si>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</si>
  <si>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</si>
  <si>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</si>
  <si>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</si>
  <si>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</si>
  <si>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</si>
  <si>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</si>
  <si>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</si>
  <si>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</si>
  <si>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</si>
  <si>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</si>
  <si>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</si>
  <si>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</si>
  <si>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</si>
  <si>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</si>
  <si>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</si>
  <si>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</si>
  <si>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</si>
  <si>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</si>
  <si>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</si>
  <si>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</si>
  <si>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</si>
  <si>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</si>
  <si>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</si>
  <si>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</si>
  <si>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</si>
  <si>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</si>
  <si>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</si>
  <si>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</si>
  <si>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</si>
  <si>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</si>
  <si>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</si>
  <si>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</si>
  <si>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</si>
  <si>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</si>
  <si>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</si>
  <si>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</si>
  <si>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</si>
  <si>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</si>
  <si>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</si>
  <si>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</si>
  <si>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</si>
  <si>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</si>
  <si>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</si>
  <si>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</si>
  <si>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</si>
  <si>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</si>
  <si>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</si>
  <si>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</si>
  <si>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</si>
  <si>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</si>
  <si>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</si>
  <si>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</si>
  <si>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</si>
  <si>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</si>
  <si>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</si>
  <si>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</si>
  <si>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</si>
  <si>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</si>
  <si>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</si>
  <si>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</si>
  <si>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</si>
  <si>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</si>
  <si>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</si>
  <si>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</si>
  <si>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</si>
  <si>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</si>
  <si>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</si>
  <si>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</si>
  <si>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</si>
  <si>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</si>
  <si>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</si>
  <si>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</si>
  <si>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</si>
  <si>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</si>
  <si>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</si>
  <si>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</si>
  <si>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</si>
  <si>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</si>
  <si>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</si>
  <si>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</si>
  <si>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</si>
  <si>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</si>
  <si>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</si>
  <si>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</si>
  <si>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</si>
  <si>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</si>
  <si>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</si>
  <si>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</si>
  <si>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</si>
  <si>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</si>
  <si>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</si>
  <si>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</si>
  <si>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</si>
  <si>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</si>
  <si>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</si>
  <si>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</si>
  <si>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</si>
  <si>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</si>
  <si>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</si>
  <si>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</si>
  <si>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</si>
  <si>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</si>
  <si>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</si>
  <si>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</si>
  <si>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</si>
  <si>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</si>
  <si>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</si>
  <si>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</si>
  <si>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</si>
  <si>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</si>
  <si>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</si>
  <si>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</si>
  <si>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</si>
  <si>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</si>
  <si>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</si>
  <si>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</si>
  <si>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</si>
  <si>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</si>
  <si>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</si>
  <si>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</si>
  <si>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</si>
  <si>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</si>
  <si>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</si>
  <si>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</si>
  <si>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</si>
  <si>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</si>
  <si>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</si>
  <si>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</si>
  <si>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</si>
  <si>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</si>
  <si>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</si>
  <si>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</si>
  <si>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</si>
  <si>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</si>
  <si>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</si>
  <si>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</si>
  <si>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</si>
  <si>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</si>
  <si>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</si>
  <si>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</si>
  <si>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</si>
  <si>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</si>
  <si>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</si>
  <si>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</si>
  <si>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</si>
  <si>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</si>
  <si>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</si>
  <si>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</si>
  <si>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</si>
  <si>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</si>
  <si>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</si>
  <si>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</si>
  <si>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</si>
  <si>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</si>
  <si>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</si>
  <si>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</si>
  <si>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</si>
  <si>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</si>
  <si>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</si>
  <si>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</si>
  <si>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</si>
  <si>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</si>
  <si>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</si>
  <si>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</si>
  <si>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</si>
  <si>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</si>
  <si>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</si>
  <si>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</si>
  <si>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</si>
  <si>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</si>
  <si>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</si>
  <si>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</si>
  <si>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</si>
  <si>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</si>
  <si>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</si>
  <si>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</si>
  <si>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</si>
  <si>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</si>
  <si>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</si>
  <si>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</si>
  <si>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</si>
  <si>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</si>
  <si>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</si>
  <si>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</si>
  <si>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</si>
  <si>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</si>
  <si>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</si>
  <si>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</si>
  <si>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</si>
  <si>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</si>
  <si>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</si>
  <si>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</si>
  <si>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</si>
  <si>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</si>
  <si>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</si>
  <si>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</si>
  <si>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</si>
  <si>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</si>
  <si>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</si>
  <si>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</si>
  <si>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</si>
  <si>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</si>
  <si>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</si>
  <si>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</si>
  <si>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</si>
  <si>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</si>
  <si>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</si>
  <si>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</si>
  <si>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</si>
  <si>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</si>
  <si>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</si>
  <si>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</si>
  <si>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</si>
  <si>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</si>
  <si>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</si>
  <si>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</si>
  <si>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</si>
  <si>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</si>
  <si>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</si>
  <si>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</si>
  <si>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</si>
  <si>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</si>
  <si>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</si>
  <si>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</si>
  <si>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</si>
  <si>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</si>
  <si>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</si>
  <si>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</si>
  <si>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</si>
  <si>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</si>
  <si>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</si>
  <si>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</si>
  <si>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</si>
  <si>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</si>
  <si>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</si>
  <si>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</si>
  <si>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</si>
  <si>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</si>
  <si>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</si>
  <si>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</si>
  <si>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</si>
  <si>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</si>
  <si>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</si>
  <si>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</si>
  <si>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</si>
  <si>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</si>
  <si>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</si>
  <si>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</si>
  <si>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</si>
  <si>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</si>
  <si>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</si>
  <si>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</si>
  <si>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</si>
  <si>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</si>
  <si>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</si>
  <si>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</si>
  <si>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</si>
  <si>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</si>
  <si>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</si>
  <si>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</si>
  <si>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</si>
  <si>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</si>
  <si>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</si>
  <si>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</si>
  <si>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</si>
  <si>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</si>
  <si>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</si>
  <si>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</si>
  <si>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</si>
  <si>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</si>
  <si>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</si>
  <si>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</si>
  <si>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</si>
  <si>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</si>
  <si>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</si>
  <si>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</si>
  <si>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</si>
  <si>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</si>
  <si>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</si>
  <si>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</si>
  <si>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</si>
  <si>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</si>
  <si>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</si>
  <si>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</si>
  <si>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</si>
  <si>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</si>
  <si>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</si>
  <si>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</si>
  <si>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</si>
  <si>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</si>
  <si>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</si>
  <si>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</si>
  <si>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</si>
  <si>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</si>
  <si>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</si>
  <si>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</si>
  <si>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</si>
  <si>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</si>
  <si>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</si>
  <si>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</si>
  <si>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</si>
  <si>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</si>
  <si>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</si>
  <si>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</si>
  <si>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</si>
  <si>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</si>
  <si>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</si>
  <si>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</si>
  <si>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</si>
  <si>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</si>
  <si>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</si>
  <si>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</si>
  <si>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</si>
  <si>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</si>
  <si>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</si>
  <si>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</si>
  <si>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</si>
  <si>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</si>
  <si>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</si>
  <si>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</si>
  <si>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</si>
  <si>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</si>
  <si>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</si>
  <si>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</si>
  <si>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</si>
  <si>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</si>
  <si>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</si>
  <si>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</si>
  <si>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</si>
  <si>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</si>
  <si>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</si>
  <si>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</si>
  <si>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</si>
  <si>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</si>
  <si>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</si>
  <si>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</si>
  <si>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</si>
  <si>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</si>
  <si>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</si>
  <si>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</si>
  <si>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</si>
  <si>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</si>
  <si>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</si>
  <si>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</si>
  <si>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</si>
  <si>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</si>
  <si>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</si>
  <si>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</si>
  <si>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</si>
  <si>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</si>
  <si>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</si>
  <si>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</si>
  <si>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</si>
  <si>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</si>
  <si>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</si>
  <si>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</si>
  <si>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</si>
  <si>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</si>
  <si>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</si>
  <si>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</si>
  <si>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</si>
  <si>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</si>
  <si>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</si>
  <si>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</si>
  <si>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</si>
  <si>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</si>
  <si>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</si>
  <si>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</si>
  <si>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</si>
  <si>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</si>
  <si>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</si>
  <si>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</si>
  <si>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</si>
  <si>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</si>
  <si>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</si>
  <si>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</si>
  <si>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</si>
  <si>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</si>
  <si>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</si>
  <si>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</si>
  <si>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</si>
  <si>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</si>
  <si>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</si>
  <si>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</si>
  <si>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</si>
  <si>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</si>
  <si>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</si>
  <si>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</si>
  <si>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</si>
  <si>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</si>
  <si>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</si>
  <si>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</si>
  <si>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</si>
  <si>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</si>
  <si>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</si>
  <si>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</si>
  <si>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</si>
  <si>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</si>
  <si>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</si>
  <si>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</si>
  <si>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</si>
  <si>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</si>
  <si>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</si>
  <si>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</si>
  <si>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</si>
  <si>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</si>
  <si>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</si>
  <si>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</si>
  <si>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</si>
  <si>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</si>
  <si>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</si>
  <si>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</si>
  <si>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</si>
  <si>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</si>
  <si>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</si>
  <si>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</si>
  <si>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</si>
  <si>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</si>
  <si>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</si>
  <si>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</si>
  <si>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</si>
  <si>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</si>
  <si>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</si>
  <si>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</si>
  <si>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</si>
  <si>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</si>
  <si>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</si>
  <si>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</si>
  <si>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</si>
  <si>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</si>
  <si>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</si>
  <si>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</si>
  <si>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</si>
  <si>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</si>
  <si>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</si>
  <si>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</si>
  <si>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</si>
  <si>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</si>
  <si>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</si>
  <si>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</si>
  <si>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</si>
  <si>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</si>
  <si>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</si>
  <si>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</si>
  <si>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</si>
  <si>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</si>
  <si>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</si>
  <si>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</si>
  <si>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</si>
  <si>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</si>
  <si>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</si>
  <si>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</si>
  <si>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</si>
  <si>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</si>
  <si>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</si>
  <si>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</si>
  <si>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</si>
  <si>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</si>
  <si>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</si>
  <si>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</si>
  <si>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</si>
  <si>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</si>
  <si>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</si>
  <si>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</si>
  <si>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</si>
  <si>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</si>
  <si>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</si>
  <si>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</si>
  <si>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</si>
  <si>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</si>
  <si>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</si>
  <si>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</si>
  <si>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</si>
  <si>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</si>
  <si>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</si>
  <si>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</si>
  <si>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</si>
  <si>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</si>
  <si>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</si>
  <si>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</si>
  <si>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</si>
  <si>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</si>
  <si>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</si>
  <si>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</si>
  <si>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</si>
  <si>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</si>
  <si>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</si>
  <si>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</si>
  <si>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</si>
  <si>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</si>
  <si>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</si>
  <si>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</si>
  <si>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</si>
  <si>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</si>
  <si>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</si>
  <si>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</si>
  <si>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</si>
  <si>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</si>
  <si>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</si>
  <si>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</si>
  <si>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</si>
  <si>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</si>
  <si>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</si>
  <si>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</si>
  <si>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</si>
  <si>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</si>
  <si>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</si>
  <si>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</si>
  <si>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</si>
  <si>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</si>
  <si>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</si>
  <si>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</si>
  <si>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</si>
  <si>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</si>
  <si>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</si>
  <si>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</si>
  <si>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</si>
  <si>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</si>
  <si>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</si>
  <si>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</si>
  <si>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</si>
  <si>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</si>
  <si>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</si>
  <si>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</si>
  <si>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</si>
  <si>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</si>
  <si>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</si>
  <si>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</si>
  <si>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</si>
  <si>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</si>
  <si>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</si>
  <si>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</si>
  <si>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</si>
  <si>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</si>
  <si>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</si>
  <si>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</si>
  <si>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</si>
  <si>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</si>
  <si>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</si>
  <si>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</si>
  <si>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</si>
  <si>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</si>
  <si>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</si>
  <si>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</si>
  <si>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</si>
  <si>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</si>
  <si>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</si>
  <si>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</si>
  <si>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</si>
  <si>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</si>
  <si>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</si>
  <si>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</si>
  <si>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</si>
  <si>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</si>
  <si>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</si>
  <si>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</si>
  <si>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</si>
  <si>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</si>
  <si>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</si>
  <si>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</si>
  <si>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</si>
  <si>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</si>
  <si>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</si>
  <si>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</si>
  <si>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</si>
  <si>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</si>
  <si>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</si>
  <si>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</si>
  <si>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</si>
  <si>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</si>
  <si>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</si>
  <si>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</si>
  <si>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</si>
  <si>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</si>
  <si>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</si>
  <si>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</si>
  <si>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</si>
  <si>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</si>
  <si>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</si>
  <si>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</si>
  <si>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</si>
  <si>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</si>
  <si>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</si>
  <si>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</si>
  <si>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</si>
  <si>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</si>
  <si>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</si>
  <si>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</si>
  <si>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</si>
  <si>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</si>
  <si>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</si>
  <si>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</si>
  <si>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</si>
  <si>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</si>
  <si>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</si>
  <si>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</si>
  <si>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</si>
  <si>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</si>
  <si>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</si>
  <si>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</si>
  <si>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</si>
  <si>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</si>
  <si>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</si>
  <si>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</si>
  <si>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</si>
  <si>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</si>
  <si>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</si>
  <si>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</si>
  <si>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</si>
  <si>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</si>
  <si>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</si>
  <si>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</si>
  <si>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</si>
  <si>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</si>
  <si>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</si>
  <si>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</si>
  <si>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</si>
  <si>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</si>
  <si>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</si>
  <si>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</si>
  <si>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</si>
  <si>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</si>
  <si>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</si>
  <si>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</si>
  <si>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</si>
  <si>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</si>
  <si>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</si>
  <si>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</si>
  <si>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</si>
  <si>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</si>
  <si>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</si>
  <si>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</si>
  <si>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</si>
  <si>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</si>
  <si>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</si>
  <si>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</si>
  <si>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</si>
  <si>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</si>
  <si>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</si>
  <si>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</si>
  <si>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</si>
  <si>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</si>
  <si>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</si>
  <si>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</si>
  <si>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</si>
  <si>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</si>
  <si>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</si>
  <si>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</si>
  <si>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</si>
  <si>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</si>
  <si>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</si>
  <si>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</si>
  <si>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</si>
  <si>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</si>
  <si>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</si>
  <si>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</si>
  <si>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</si>
  <si>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</si>
  <si>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</si>
  <si>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</si>
  <si>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</si>
  <si>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</si>
  <si>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</si>
  <si>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</si>
  <si>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</si>
  <si>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</si>
  <si>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</si>
  <si>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</si>
  <si>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</si>
  <si>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</si>
  <si>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</si>
  <si>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</si>
  <si>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</si>
  <si>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</si>
  <si>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</si>
  <si>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</si>
  <si>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</si>
  <si>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</si>
  <si>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</si>
  <si>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</si>
  <si>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</si>
  <si>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</si>
  <si>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</si>
  <si>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</si>
  <si>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</si>
  <si>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</si>
  <si>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</si>
  <si>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</si>
  <si>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</si>
  <si>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</si>
  <si>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</si>
  <si>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</si>
  <si>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</si>
  <si>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</si>
  <si>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</si>
  <si>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</si>
  <si>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</si>
  <si>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</si>
  <si>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</si>
  <si>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</si>
  <si>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</si>
  <si>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</si>
  <si>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</si>
  <si>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</si>
  <si>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</si>
  <si>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</si>
  <si>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</si>
  <si>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</si>
  <si>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</si>
  <si>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</si>
  <si>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</si>
  <si>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</si>
  <si>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</si>
  <si>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</si>
  <si>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</si>
  <si>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</si>
  <si>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</si>
  <si>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</si>
  <si>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</si>
  <si>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</si>
  <si>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</si>
  <si>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</si>
  <si>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</si>
  <si>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</si>
  <si>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</si>
  <si>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</si>
  <si>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</si>
  <si>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</si>
  <si>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</si>
  <si>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</si>
  <si>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</si>
  <si>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</si>
  <si>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</si>
  <si>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</si>
  <si>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</si>
  <si>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</si>
  <si>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</si>
  <si>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</si>
  <si>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</si>
  <si>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</si>
  <si>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</si>
  <si>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</si>
  <si>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</si>
  <si>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</si>
  <si>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</si>
  <si>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</si>
  <si>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</si>
  <si>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</si>
  <si>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</si>
  <si>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</si>
  <si>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</si>
  <si>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</si>
  <si>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</si>
  <si>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</si>
  <si>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</si>
  <si>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</si>
  <si>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</si>
  <si>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</si>
  <si>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</si>
  <si>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</si>
  <si>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</si>
  <si>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</si>
  <si>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</si>
  <si>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</si>
  <si>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</si>
  <si>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</si>
  <si>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</si>
  <si>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</si>
  <si>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</si>
  <si>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</si>
  <si>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</si>
  <si>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</si>
  <si>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</si>
  <si>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</si>
  <si>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</si>
  <si>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</si>
  <si>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</si>
  <si>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</si>
  <si>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</si>
  <si>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</si>
  <si>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</si>
  <si>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</si>
  <si>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</si>
  <si>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</si>
  <si>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</si>
  <si>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</si>
  <si>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</si>
  <si>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</si>
  <si>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</si>
  <si>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</si>
  <si>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</si>
  <si>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</si>
  <si>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</si>
  <si>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</si>
  <si>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</si>
  <si>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</si>
  <si>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</si>
  <si>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</si>
  <si>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</si>
  <si>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</si>
  <si>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</si>
  <si>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</si>
  <si>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</si>
  <si>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</si>
  <si>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</si>
  <si>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</si>
  <si>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</si>
  <si>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</si>
  <si>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</si>
  <si>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</si>
  <si>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</si>
  <si>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</si>
  <si>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</si>
  <si>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</si>
  <si>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</si>
  <si>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</si>
  <si>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</si>
  <si>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</si>
  <si>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</si>
  <si>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</si>
  <si>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</si>
  <si>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</si>
  <si>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</si>
  <si>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</si>
  <si>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</si>
  <si>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</si>
  <si>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</si>
  <si>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</si>
  <si>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</si>
  <si>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</si>
  <si>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</si>
  <si>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</si>
  <si>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</si>
  <si>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</si>
  <si>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</si>
  <si>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</si>
  <si>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</si>
  <si>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</si>
  <si>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</si>
  <si>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</si>
  <si>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</si>
  <si>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</si>
  <si>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</si>
  <si>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</si>
  <si>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</si>
  <si>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</si>
  <si>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</si>
  <si>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</si>
  <si>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</si>
  <si>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</si>
  <si>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</si>
  <si>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</si>
  <si>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</si>
  <si>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</si>
  <si>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</si>
  <si>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</si>
  <si>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</si>
  <si>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</si>
  <si>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</si>
  <si>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</si>
  <si>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</si>
  <si>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</si>
  <si>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</si>
  <si>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</si>
  <si>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</si>
  <si>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</si>
  <si>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</si>
  <si>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</si>
  <si>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</si>
  <si>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</si>
  <si>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</si>
  <si>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</si>
  <si>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</si>
  <si>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</si>
  <si>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</si>
  <si>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</si>
  <si>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</si>
  <si>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</si>
  <si>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</si>
  <si>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</si>
  <si>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</si>
  <si>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</si>
  <si>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</si>
  <si>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</si>
  <si>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</si>
  <si>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</si>
  <si>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</si>
  <si>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</si>
  <si>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</si>
  <si>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</si>
  <si>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</si>
  <si>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</si>
  <si>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</si>
  <si>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</si>
  <si>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</si>
  <si>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</si>
  <si>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</si>
  <si>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</si>
  <si>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</si>
  <si>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</si>
  <si>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</si>
  <si>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</si>
  <si>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</si>
  <si>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</si>
  <si>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</si>
  <si>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</si>
  <si>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</si>
  <si>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</si>
  <si>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</si>
  <si>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</si>
  <si>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</si>
  <si>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</si>
  <si>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</si>
  <si>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</si>
  <si>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</si>
  <si>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</si>
  <si>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</si>
  <si>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</si>
  <si>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</si>
  <si>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</si>
  <si>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</si>
  <si>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</si>
  <si>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</si>
  <si>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</si>
  <si>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</si>
  <si>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</si>
  <si>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</si>
  <si>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</si>
  <si>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</si>
  <si>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</si>
  <si>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</si>
  <si>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</si>
  <si>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</si>
  <si>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</si>
  <si>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</si>
  <si>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</si>
  <si>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</si>
  <si>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</si>
  <si>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</si>
  <si>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</si>
  <si>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</si>
  <si>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</si>
  <si>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</si>
  <si>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</si>
  <si>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</si>
  <si>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</si>
  <si>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</si>
  <si>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</si>
  <si>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</si>
  <si>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</si>
  <si>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</si>
  <si>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</si>
  <si>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</si>
  <si>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</si>
  <si>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</si>
  <si>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</si>
  <si>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</si>
  <si>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</si>
  <si>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</si>
  <si>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</si>
  <si>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</si>
  <si>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</si>
  <si>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</si>
  <si>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</si>
  <si>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</si>
  <si>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</si>
  <si>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</si>
  <si>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</si>
  <si>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</si>
  <si>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</si>
  <si>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</si>
  <si>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</si>
  <si>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</si>
  <si>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</si>
  <si>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</si>
  <si>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</si>
  <si>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</si>
  <si>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</si>
  <si>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</si>
  <si>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</si>
  <si>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</si>
  <si>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</si>
  <si>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</si>
  <si>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</si>
  <si>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</si>
  <si>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</si>
  <si>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</si>
  <si>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</si>
  <si>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</si>
  <si>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</si>
  <si>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</si>
  <si>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</si>
  <si>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</si>
  <si>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</si>
  <si>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</si>
  <si>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</si>
  <si>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</si>
  <si>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</si>
  <si>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</si>
  <si>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</si>
  <si>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</si>
  <si>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</si>
  <si>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</si>
  <si>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</si>
  <si>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</si>
  <si>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</si>
  <si>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</si>
  <si>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</si>
  <si>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</si>
  <si>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</si>
  <si>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</si>
  <si>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</si>
  <si>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</si>
  <si>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</si>
  <si>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</si>
  <si>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</si>
  <si>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</si>
  <si>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</si>
  <si>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</si>
  <si>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</si>
  <si>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</si>
  <si>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</si>
  <si>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</si>
  <si>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</si>
  <si>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</si>
  <si>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</si>
  <si>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</si>
  <si>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</si>
  <si>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</si>
  <si>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</si>
  <si>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</si>
  <si>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</si>
  <si>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</si>
  <si>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</si>
  <si>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</si>
  <si>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</si>
  <si>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</si>
  <si>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</si>
  <si>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</si>
  <si>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</si>
  <si>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</si>
  <si>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</si>
  <si>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</si>
  <si>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</si>
  <si>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</si>
  <si>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</si>
  <si>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</si>
  <si>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</si>
  <si>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</si>
  <si>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</si>
  <si>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</si>
  <si>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</si>
  <si>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</si>
  <si>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</si>
  <si>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</si>
  <si>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</si>
  <si>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</si>
  <si>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</si>
  <si>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</si>
  <si>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</si>
  <si>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</si>
  <si>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</si>
  <si>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</si>
  <si>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</si>
  <si>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</si>
  <si>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</si>
  <si>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</si>
  <si>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</si>
  <si>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</si>
  <si>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</si>
  <si>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</si>
  <si>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</si>
  <si>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</si>
  <si>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</si>
  <si>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</si>
  <si>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</si>
  <si>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</si>
  <si>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</si>
  <si>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</si>
  <si>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</si>
  <si>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</si>
  <si>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</si>
  <si>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</si>
  <si>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</si>
  <si>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</si>
  <si>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</si>
  <si>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</si>
  <si>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</si>
  <si>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</si>
  <si>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</si>
  <si>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</si>
  <si>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</si>
  <si>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</si>
  <si>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</si>
  <si>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</si>
  <si>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</si>
  <si>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</si>
  <si>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</si>
  <si>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</si>
  <si>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</si>
  <si>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</si>
  <si>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</si>
  <si>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</si>
  <si>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</si>
  <si>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</si>
  <si>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</si>
  <si>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</si>
  <si>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</si>
  <si>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</si>
  <si>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</si>
  <si>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</si>
  <si>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</si>
  <si>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</si>
  <si>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</si>
  <si>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</si>
  <si>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</si>
  <si>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</si>
  <si>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</si>
  <si>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</si>
  <si>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</si>
  <si>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</si>
  <si>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</si>
  <si>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</si>
  <si>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</si>
  <si>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</si>
  <si>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</si>
  <si>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</si>
  <si>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</si>
  <si>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</si>
  <si>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</si>
  <si>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</si>
  <si>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</si>
  <si>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</si>
  <si>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</si>
  <si>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</si>
  <si>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</si>
  <si>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</si>
  <si>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</si>
  <si>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</si>
  <si>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</si>
  <si>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</si>
  <si>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</si>
  <si>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</si>
  <si>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</si>
  <si>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</si>
  <si>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</si>
  <si>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</si>
  <si>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</si>
  <si>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</si>
  <si>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</si>
  <si>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</si>
  <si>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</si>
  <si>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</si>
  <si>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</si>
  <si>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</si>
  <si>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</si>
  <si>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</si>
  <si>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</si>
  <si>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</si>
  <si>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</si>
  <si>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</si>
  <si>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</si>
  <si>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</si>
  <si>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</si>
  <si>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</si>
  <si>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</si>
  <si>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</si>
  <si>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</si>
  <si>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</si>
  <si>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</si>
  <si>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</si>
  <si>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</si>
  <si>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</si>
  <si>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</si>
  <si>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</si>
  <si>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</si>
  <si>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</si>
  <si>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</si>
  <si>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</si>
  <si>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</si>
  <si>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</si>
  <si>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</si>
  <si>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</si>
  <si>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</si>
  <si>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</si>
  <si>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</si>
  <si>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</si>
  <si>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</si>
  <si>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</si>
  <si>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</si>
  <si>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</si>
  <si>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</si>
  <si>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</si>
  <si>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</si>
  <si>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</si>
  <si>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</si>
  <si>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</si>
  <si>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</si>
  <si>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</si>
  <si>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</si>
  <si>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</si>
  <si>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</si>
  <si>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</si>
  <si>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</si>
  <si>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</si>
  <si>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</si>
  <si>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</si>
  <si>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</si>
  <si>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</si>
  <si>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</si>
  <si>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</si>
  <si>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</si>
  <si>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</si>
  <si>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</si>
  <si>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</si>
  <si>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</si>
  <si>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</si>
  <si>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</si>
  <si>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</si>
  <si>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</si>
  <si>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</si>
  <si>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</si>
  <si>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</si>
  <si>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</si>
  <si>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</si>
  <si>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</si>
  <si>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</si>
  <si>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</si>
  <si>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</si>
  <si>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</si>
  <si>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</si>
  <si>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</si>
  <si>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</si>
  <si>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</si>
  <si>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</si>
  <si>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</si>
  <si>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</si>
  <si>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</si>
  <si>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</si>
  <si>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</si>
  <si>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</si>
  <si>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</si>
  <si>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</si>
  <si>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</si>
  <si>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</si>
  <si>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</si>
  <si>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</si>
  <si>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</si>
  <si>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</si>
  <si>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</si>
  <si>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</si>
  <si>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</si>
  <si>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</si>
  <si>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</si>
  <si>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</si>
  <si>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</si>
  <si>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</si>
  <si>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</si>
  <si>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</si>
  <si>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</si>
  <si>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</si>
  <si>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</si>
  <si>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</si>
  <si>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</si>
  <si>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</si>
  <si>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</si>
  <si>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</si>
  <si>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</si>
  <si>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</si>
  <si>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</si>
  <si>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</si>
  <si>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</si>
  <si>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</si>
  <si>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</si>
  <si>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</si>
  <si>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</si>
  <si>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</si>
  <si>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</si>
  <si>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</si>
  <si>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</si>
  <si>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</si>
  <si>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</si>
  <si>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</si>
  <si>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</si>
  <si>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</si>
  <si>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</si>
  <si>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</si>
  <si>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</si>
  <si>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</si>
  <si>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</si>
  <si>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</si>
  <si>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</si>
  <si>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</si>
  <si>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</si>
  <si>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</si>
  <si>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</si>
  <si>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</si>
  <si>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</si>
  <si>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</si>
  <si>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</si>
  <si>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</si>
  <si>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</si>
  <si>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</si>
  <si>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</si>
  <si>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</si>
  <si>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</si>
  <si>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</si>
  <si>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</si>
  <si>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</si>
  <si>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</si>
  <si>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</si>
  <si>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</si>
  <si>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</si>
  <si>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</si>
  <si>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</si>
  <si>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</si>
  <si>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</si>
  <si>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</si>
  <si>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</si>
  <si>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</si>
  <si>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</si>
  <si>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</si>
  <si>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</si>
  <si>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</si>
  <si>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</si>
  <si>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</si>
  <si>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</si>
  <si>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</si>
  <si>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</si>
  <si>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</si>
  <si>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</si>
  <si>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</si>
  <si>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</si>
  <si>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</si>
  <si>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</si>
  <si>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</si>
  <si>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</si>
  <si>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</si>
  <si>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</si>
  <si>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</si>
  <si>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</si>
  <si>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</si>
  <si>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</si>
  <si>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</si>
  <si>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</si>
  <si>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</si>
  <si>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</si>
  <si>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</si>
  <si>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</si>
  <si>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</si>
  <si>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</si>
  <si>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</si>
  <si>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</si>
  <si>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</si>
  <si>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</si>
  <si>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</si>
  <si>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</si>
  <si>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</si>
  <si>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</si>
  <si>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</si>
  <si>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</si>
  <si>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</si>
  <si>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</si>
  <si>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</si>
  <si>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</si>
  <si>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</si>
  <si>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</si>
  <si>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</si>
  <si>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</si>
  <si>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</si>
  <si>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</si>
  <si>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</si>
  <si>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</si>
  <si>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</si>
  <si>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</si>
  <si>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</si>
  <si>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</si>
  <si>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</si>
  <si>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</si>
  <si>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</si>
  <si>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</si>
  <si>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</si>
  <si>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</si>
  <si>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</si>
  <si>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</si>
  <si>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</si>
  <si>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</si>
  <si>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</si>
  <si>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</si>
  <si>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</si>
  <si>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</si>
  <si>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</si>
  <si>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</si>
  <si>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</si>
  <si>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</si>
  <si>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</si>
  <si>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</si>
  <si>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</si>
  <si>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</si>
  <si>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</si>
  <si>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</si>
  <si>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</si>
  <si>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</si>
  <si>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</si>
  <si>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</si>
  <si>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</si>
  <si>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</si>
  <si>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</si>
  <si>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</si>
  <si>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</si>
  <si>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</si>
  <si>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</si>
  <si>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</si>
  <si>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</si>
  <si>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</si>
  <si>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</si>
  <si>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</si>
  <si>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</si>
  <si>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</si>
  <si>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</si>
  <si>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</si>
  <si>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</si>
  <si>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</si>
  <si>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</si>
  <si>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</si>
  <si>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</si>
  <si>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</si>
  <si>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</si>
  <si>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</si>
  <si>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</si>
  <si>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</si>
  <si>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</si>
  <si>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</si>
  <si>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</si>
  <si>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</si>
  <si>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</si>
  <si>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</si>
  <si>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</si>
  <si>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</si>
  <si>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</si>
  <si>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</si>
  <si>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</si>
  <si>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</si>
  <si>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</si>
  <si>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</si>
  <si>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</si>
  <si>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</si>
  <si>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</si>
  <si>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</si>
  <si>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</si>
  <si>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</si>
  <si>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</si>
  <si>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</si>
  <si>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</si>
  <si>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</si>
  <si>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</si>
  <si>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</si>
  <si>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</si>
  <si>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</si>
  <si>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</si>
  <si>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</si>
  <si>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</si>
  <si>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</si>
  <si>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</si>
  <si>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</si>
  <si>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</si>
  <si>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</si>
  <si>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</si>
  <si>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</si>
  <si>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</si>
  <si>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</si>
  <si>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</si>
  <si>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</si>
  <si>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</si>
  <si>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</si>
  <si>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</si>
  <si>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</si>
  <si>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</si>
  <si>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</si>
  <si>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</si>
  <si>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</si>
  <si>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</si>
  <si>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</si>
  <si>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</si>
  <si>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</si>
  <si>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</si>
  <si>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</si>
  <si>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</si>
  <si>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</si>
  <si>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</si>
  <si>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</si>
  <si>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</si>
  <si>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</si>
  <si>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</si>
  <si>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</si>
  <si>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</si>
  <si>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</si>
  <si>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</si>
  <si>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</si>
  <si>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</si>
  <si>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</si>
  <si>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</si>
  <si>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</si>
  <si>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</si>
  <si>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</si>
  <si>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</si>
  <si>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</si>
  <si>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</si>
  <si>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</si>
  <si>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</si>
  <si>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</si>
  <si>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</si>
  <si>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</si>
  <si>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</si>
  <si>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</si>
  <si>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</si>
  <si>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</si>
  <si>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</si>
  <si>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</si>
  <si>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</si>
  <si>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</si>
  <si>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</si>
  <si>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</si>
  <si>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</si>
  <si>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</si>
  <si>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</si>
  <si>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</si>
  <si>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</si>
  <si>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</si>
  <si>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</si>
  <si>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</si>
  <si>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</si>
  <si>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</si>
  <si>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</si>
  <si>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</si>
  <si>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</si>
  <si>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</si>
  <si>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</si>
  <si>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</si>
  <si>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</si>
  <si>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</si>
  <si>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</si>
  <si>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</si>
  <si>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</si>
  <si>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</si>
  <si>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</si>
  <si>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</si>
  <si>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</si>
  <si>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</si>
  <si>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</si>
  <si>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</si>
  <si>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</si>
  <si>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</si>
  <si>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</si>
  <si>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</si>
  <si>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</si>
  <si>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</si>
  <si>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</si>
  <si>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</si>
  <si>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</si>
  <si>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</si>
  <si>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</si>
  <si>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</si>
  <si>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</si>
  <si>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</si>
  <si>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</si>
  <si>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</si>
  <si>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</si>
  <si>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</si>
  <si>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</si>
  <si>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</si>
  <si>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</si>
  <si>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</si>
  <si>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</si>
  <si>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</si>
  <si>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</si>
  <si>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</si>
  <si>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</si>
  <si>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</si>
  <si>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</si>
  <si>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</si>
  <si>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</si>
  <si>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</si>
  <si>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</si>
  <si>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</si>
  <si>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</si>
  <si>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</si>
  <si>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</si>
  <si>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</si>
  <si>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</si>
  <si>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</si>
  <si>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</si>
  <si>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</si>
  <si>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</si>
  <si>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</si>
  <si>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</si>
  <si>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</si>
  <si>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</si>
  <si>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</si>
  <si>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</si>
  <si>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</si>
  <si>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</si>
  <si>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</si>
  <si>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</si>
  <si>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</si>
  <si>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</si>
  <si>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</si>
  <si>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</si>
  <si>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</si>
  <si>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</si>
  <si>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</si>
  <si>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</si>
  <si>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</si>
  <si>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</si>
  <si>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</si>
  <si>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</si>
  <si>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</si>
  <si>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</si>
  <si>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</si>
  <si>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</si>
  <si>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</si>
  <si>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</si>
  <si>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</si>
  <si>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</si>
  <si>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</si>
  <si>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</si>
  <si>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</si>
  <si>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</si>
  <si>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</si>
  <si>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</si>
  <si>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</si>
  <si>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</si>
  <si>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</si>
  <si>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</si>
  <si>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</si>
  <si>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</si>
  <si>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</si>
  <si>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</si>
  <si>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</si>
  <si>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</si>
  <si>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</si>
  <si>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</si>
  <si>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</si>
  <si>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</si>
  <si>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</si>
  <si>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</si>
  <si>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</si>
  <si>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</si>
  <si>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</si>
  <si>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</si>
  <si>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</si>
  <si>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</si>
  <si>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</si>
  <si>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</si>
  <si>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</si>
  <si>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</si>
  <si>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</si>
  <si>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</si>
  <si>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</si>
  <si>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</si>
  <si>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</si>
  <si>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</si>
  <si>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</si>
  <si>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</si>
  <si>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</si>
  <si>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</si>
  <si>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</si>
  <si>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</si>
  <si>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</si>
  <si>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</si>
  <si>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</si>
  <si>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</si>
  <si>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</si>
  <si>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</si>
  <si>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</si>
  <si>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</si>
  <si>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</si>
  <si>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</si>
  <si>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</si>
  <si>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</si>
  <si>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</si>
  <si>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</si>
  <si>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</si>
  <si>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</si>
  <si>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</si>
  <si>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</si>
  <si>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</si>
  <si>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</si>
  <si>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</si>
  <si>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</si>
  <si>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</si>
  <si>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</si>
  <si>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</si>
  <si>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</si>
  <si>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</si>
  <si>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</si>
  <si>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</si>
  <si>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</si>
  <si>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</si>
  <si>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</si>
  <si>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</si>
  <si>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</si>
  <si>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</si>
  <si>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</si>
  <si>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</si>
  <si>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</si>
  <si>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</si>
  <si>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</si>
  <si>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</si>
  <si>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</si>
  <si>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</si>
  <si>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</si>
  <si>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</si>
  <si>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</si>
  <si>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</si>
  <si>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</si>
  <si>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</si>
  <si>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</si>
  <si>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</si>
  <si>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</si>
  <si>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</si>
  <si>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</si>
  <si>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</si>
  <si>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</si>
  <si>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</si>
  <si>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</si>
  <si>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</si>
  <si>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</si>
  <si>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</si>
  <si>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</si>
  <si>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</si>
  <si>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</si>
  <si>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</si>
  <si>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</si>
  <si>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</si>
  <si>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</si>
  <si>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</si>
  <si>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</si>
  <si>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</si>
  <si>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</si>
  <si>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</si>
  <si>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</si>
  <si>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</si>
  <si>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</si>
  <si>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</si>
  <si>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</si>
  <si>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</si>
  <si>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</si>
  <si>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</si>
  <si>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</si>
  <si>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</si>
  <si>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</si>
  <si>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</si>
  <si>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</si>
  <si>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</si>
  <si>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</si>
  <si>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</si>
  <si>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</si>
  <si>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</si>
  <si>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</si>
  <si>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</si>
  <si>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</si>
  <si>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</si>
  <si>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</si>
  <si>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</si>
  <si>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</si>
  <si>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</si>
  <si>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</si>
  <si>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</si>
  <si>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</si>
  <si>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</si>
  <si>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</si>
  <si>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</si>
  <si>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</si>
  <si>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</si>
  <si>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</si>
  <si>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</si>
  <si>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</si>
  <si>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</si>
  <si>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</si>
  <si>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</si>
  <si>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</si>
  <si>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</si>
  <si>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</si>
  <si>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</si>
  <si>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</si>
  <si>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</si>
  <si>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</si>
  <si>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</si>
  <si>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</si>
  <si>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</si>
  <si>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</si>
  <si>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</si>
  <si>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</si>
  <si>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</si>
  <si>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</si>
  <si>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</si>
  <si>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</si>
  <si>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</si>
  <si>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</si>
  <si>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</si>
  <si>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</si>
  <si>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</si>
  <si>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</si>
  <si>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</si>
  <si>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</si>
  <si>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</si>
  <si>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</si>
  <si>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</si>
  <si>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</si>
  <si>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</si>
  <si>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</si>
  <si>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</si>
  <si>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</si>
  <si>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</si>
  <si>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</si>
  <si>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</si>
  <si>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</si>
  <si>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</si>
  <si>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</si>
  <si>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</si>
  <si>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</si>
  <si>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</si>
  <si>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</si>
  <si>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</si>
  <si>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</si>
  <si>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</si>
  <si>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</si>
  <si>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</si>
  <si>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</si>
  <si>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</si>
  <si>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</si>
  <si>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</si>
  <si>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</si>
  <si>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</si>
  <si>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</si>
  <si>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</si>
  <si>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</si>
  <si>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</si>
  <si>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</si>
  <si>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</si>
  <si>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</si>
  <si>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</si>
  <si>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</si>
  <si>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</si>
  <si>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</si>
  <si>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</si>
  <si>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</si>
  <si>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</si>
  <si>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</si>
  <si>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</si>
  <si>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</si>
  <si>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</si>
  <si>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</si>
  <si>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</si>
  <si>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</si>
  <si>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</si>
  <si>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</si>
  <si>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</si>
  <si>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</si>
  <si>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</si>
  <si>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</si>
  <si>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</si>
  <si>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</si>
  <si>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</si>
  <si>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</si>
  <si>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</si>
  <si>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</si>
  <si>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</si>
  <si>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</si>
  <si>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</si>
  <si>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</si>
  <si>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</si>
  <si>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</si>
  <si>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</si>
  <si>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</si>
  <si>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</si>
  <si>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</si>
  <si>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</si>
  <si>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</si>
  <si>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</si>
  <si>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</si>
  <si>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</si>
  <si>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</si>
  <si>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</si>
  <si>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</si>
  <si>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</si>
  <si>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</si>
  <si>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</si>
  <si>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</si>
  <si>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</si>
  <si>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</si>
  <si>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</si>
  <si>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</si>
  <si>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</si>
  <si>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</si>
  <si>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</si>
  <si>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</si>
  <si>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</si>
  <si>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</si>
  <si>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</si>
  <si>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</si>
  <si>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</si>
  <si>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</si>
  <si>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</si>
  <si>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</si>
  <si>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</si>
  <si>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</si>
  <si>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</si>
  <si>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</si>
  <si>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</si>
  <si>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</si>
  <si>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</si>
  <si>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</si>
  <si>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</si>
  <si>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</si>
  <si>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</si>
  <si>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</si>
  <si>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</si>
  <si>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</si>
  <si>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</si>
  <si>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</si>
  <si>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</si>
  <si>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</si>
  <si>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</si>
  <si>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</si>
  <si>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</si>
  <si>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</si>
  <si>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</si>
  <si>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</si>
  <si>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</si>
  <si>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</si>
  <si>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</si>
  <si>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</si>
  <si>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</si>
  <si>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</si>
  <si>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</si>
  <si>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</si>
  <si>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</si>
  <si>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</si>
  <si>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</si>
  <si>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</si>
  <si>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</si>
  <si>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</si>
  <si>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</si>
  <si>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</si>
  <si>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</si>
  <si>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</si>
  <si>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</si>
  <si>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</si>
  <si>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</si>
  <si>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</si>
  <si>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</si>
  <si>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</si>
  <si>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</si>
  <si>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</si>
  <si>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</si>
  <si>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</si>
  <si>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</si>
  <si>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</si>
  <si>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</si>
  <si>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</si>
  <si>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</si>
  <si>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</si>
  <si>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</si>
  <si>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</si>
  <si>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</si>
  <si>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</si>
  <si>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</si>
  <si>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</si>
  <si>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</si>
  <si>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</si>
  <si>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</si>
  <si>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</si>
  <si>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</si>
  <si>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</si>
  <si>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</si>
  <si>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</si>
  <si>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</si>
  <si>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</si>
  <si>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</si>
  <si>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</si>
  <si>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</si>
  <si>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</si>
  <si>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</si>
  <si>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</si>
  <si>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</si>
  <si>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</si>
  <si>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</si>
  <si>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</si>
  <si>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</si>
  <si>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</si>
  <si>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</si>
  <si>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</si>
  <si>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</si>
  <si>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</si>
  <si>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</si>
  <si>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</si>
  <si>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</si>
  <si>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</si>
  <si>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</si>
  <si>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</si>
  <si>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</si>
  <si>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</si>
  <si>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</si>
  <si>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</si>
  <si>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</si>
  <si>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</si>
  <si>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</si>
  <si>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</si>
  <si>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</si>
  <si>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</si>
  <si>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</si>
  <si>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</si>
  <si>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</si>
  <si>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</si>
  <si>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</si>
  <si>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</si>
  <si>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</si>
  <si>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</si>
  <si>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</si>
  <si>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</si>
  <si>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</si>
  <si>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</si>
  <si>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</si>
  <si>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</si>
  <si>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</si>
  <si>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</si>
  <si>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</si>
  <si>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</si>
  <si>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</si>
  <si>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</si>
  <si>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</si>
  <si>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</si>
  <si>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</si>
  <si>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</si>
  <si>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</si>
  <si>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</si>
  <si>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</si>
  <si>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</si>
  <si>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</si>
  <si>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</si>
  <si>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</si>
  <si>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</si>
  <si>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</si>
  <si>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</si>
  <si>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</si>
  <si>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</si>
  <si>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</si>
  <si>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</si>
  <si>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</si>
  <si>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</si>
  <si>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</si>
  <si>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</si>
  <si>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</si>
  <si>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</si>
  <si>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</si>
  <si>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</si>
  <si>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</si>
  <si>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</si>
  <si>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</si>
  <si>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</si>
  <si>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</si>
  <si>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</si>
  <si>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</si>
  <si>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</si>
  <si>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</si>
  <si>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</si>
  <si>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</si>
  <si>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</si>
  <si>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</si>
  <si>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</si>
  <si>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</si>
  <si>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</si>
  <si>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</si>
  <si>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</si>
  <si>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</si>
  <si>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</si>
  <si>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</si>
  <si>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</si>
  <si>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</si>
  <si>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</si>
  <si>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</si>
  <si>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</si>
  <si>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</si>
  <si>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</si>
  <si>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</si>
  <si>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</si>
  <si>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</si>
  <si>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</si>
  <si>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</si>
  <si>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</si>
  <si>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</si>
  <si>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</si>
  <si>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</si>
  <si>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</si>
  <si>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</si>
  <si>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</si>
  <si>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</si>
  <si>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</si>
  <si>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</si>
  <si>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</si>
  <si>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</si>
  <si>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</si>
  <si>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</si>
  <si>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</si>
  <si>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</si>
  <si>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</si>
  <si>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</si>
  <si>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</si>
  <si>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</si>
  <si>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</si>
  <si>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</si>
  <si>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</si>
  <si>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</si>
  <si>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</si>
  <si>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</si>
  <si>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</si>
  <si>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</si>
  <si>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</si>
  <si>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</si>
  <si>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</si>
  <si>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</si>
  <si>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</si>
  <si>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</si>
  <si>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</si>
  <si>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</si>
  <si>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</si>
  <si>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</si>
  <si>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</si>
  <si>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</si>
  <si>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</si>
  <si>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</si>
  <si>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</si>
  <si>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</si>
  <si>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</si>
  <si>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</si>
  <si>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</si>
  <si>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</si>
  <si>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</si>
  <si>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</si>
  <si>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</si>
  <si>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</si>
  <si>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</si>
  <si>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</si>
  <si>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</si>
  <si>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</si>
  <si>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</si>
  <si>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</si>
  <si>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</si>
  <si>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</si>
  <si>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</si>
  <si>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</si>
  <si>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</si>
  <si>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</si>
  <si>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</si>
  <si>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</si>
  <si>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</si>
  <si>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</si>
  <si>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</si>
  <si>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</si>
  <si>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</si>
  <si>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</si>
  <si>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</si>
  <si>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</si>
  <si>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</si>
  <si>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</si>
  <si>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</si>
  <si>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</si>
  <si>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</si>
  <si>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</si>
  <si>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</si>
  <si>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</si>
  <si>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</si>
  <si>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</si>
  <si>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</si>
  <si>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</si>
  <si>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</si>
  <si>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</si>
  <si>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</si>
  <si>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</si>
  <si>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</si>
  <si>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</si>
  <si>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</si>
  <si>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</si>
  <si>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</si>
  <si>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</si>
  <si>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</si>
  <si>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</si>
  <si>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</si>
  <si>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</si>
  <si>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</si>
  <si>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</si>
  <si>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</si>
  <si>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</si>
  <si>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</si>
  <si>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</si>
  <si>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</si>
  <si>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</si>
  <si>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</si>
  <si>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</si>
  <si>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</si>
  <si>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</si>
  <si>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</si>
  <si>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</si>
  <si>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</si>
  <si>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</si>
  <si>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</si>
  <si>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</si>
  <si>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</si>
  <si>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</si>
  <si>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</si>
  <si>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</si>
  <si>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</si>
  <si>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</si>
  <si>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</si>
  <si>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</si>
  <si>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</si>
  <si>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</si>
  <si>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</si>
  <si>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</si>
  <si>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</si>
  <si>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</si>
  <si>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</si>
  <si>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</si>
  <si>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</si>
  <si>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</si>
  <si>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</si>
  <si>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</si>
  <si>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</si>
  <si>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</si>
  <si>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</si>
  <si>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</si>
  <si>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</si>
  <si>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</si>
  <si>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</si>
  <si>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</si>
  <si>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</si>
  <si>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</si>
  <si>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</si>
  <si>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</si>
  <si>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</si>
  <si>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</si>
  <si>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</si>
  <si>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</si>
  <si>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</si>
  <si>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</si>
  <si>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</si>
  <si>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</si>
  <si>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</si>
  <si>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</si>
  <si>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</si>
  <si>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</si>
  <si>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</si>
  <si>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</si>
  <si>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</si>
  <si>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</si>
  <si>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</si>
  <si>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</si>
  <si>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</si>
  <si>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</si>
  <si>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</si>
  <si>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</si>
  <si>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</si>
  <si>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</si>
  <si>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</si>
  <si>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</si>
  <si>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</si>
  <si>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</si>
  <si>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</si>
  <si>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</si>
  <si>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</si>
  <si>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</si>
  <si>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</si>
  <si>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</si>
  <si>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</si>
  <si>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</si>
  <si>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</si>
  <si>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</si>
  <si>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</si>
  <si>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</si>
  <si>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</si>
  <si>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</si>
  <si>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</si>
  <si>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</si>
  <si>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</si>
  <si>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</si>
  <si>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</si>
  <si>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</si>
  <si>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</si>
  <si>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</si>
  <si>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</si>
  <si>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</si>
  <si>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</si>
  <si>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</si>
  <si>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</si>
  <si>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</si>
  <si>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</si>
  <si>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</si>
  <si>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</si>
  <si>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</si>
  <si>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</si>
  <si>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</si>
  <si>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</si>
  <si>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</si>
  <si>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</si>
  <si>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</si>
  <si>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</si>
  <si>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</si>
  <si>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</si>
  <si>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</si>
  <si>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</si>
  <si>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</si>
  <si>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</si>
  <si>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</si>
  <si>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</si>
  <si>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</si>
  <si>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</si>
  <si>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</si>
  <si>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</si>
  <si>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</si>
  <si>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</si>
  <si>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</si>
  <si>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</si>
  <si>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</si>
  <si>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</si>
  <si>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</si>
  <si>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</si>
  <si>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</si>
  <si>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</si>
  <si>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</si>
  <si>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</si>
  <si>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</si>
  <si>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</si>
  <si>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</si>
  <si>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</si>
  <si>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</si>
  <si>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</si>
  <si>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</si>
  <si>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</si>
  <si>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</si>
  <si>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</si>
  <si>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</si>
  <si>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</si>
  <si>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</si>
  <si>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</si>
  <si>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</si>
  <si>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</si>
  <si>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</si>
  <si>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</si>
  <si>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</si>
  <si>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</si>
  <si>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</si>
  <si>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</si>
  <si>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</si>
  <si>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</si>
  <si>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</si>
  <si>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</si>
  <si>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</si>
  <si>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</si>
  <si>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</si>
  <si>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</si>
  <si>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</si>
  <si>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</si>
  <si>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</si>
  <si>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</si>
  <si>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</si>
  <si>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</si>
  <si>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</si>
  <si>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</si>
  <si>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</si>
  <si>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</si>
  <si>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</si>
  <si>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</si>
  <si>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</si>
  <si>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</si>
  <si>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</si>
  <si>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</si>
  <si>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</si>
  <si>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</si>
  <si>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</si>
  <si>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</si>
  <si>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</si>
  <si>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</si>
  <si>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</si>
  <si>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</si>
  <si>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</si>
  <si>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</si>
  <si>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</si>
  <si>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</si>
  <si>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</si>
  <si>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</si>
  <si>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</si>
  <si>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</si>
  <si>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</si>
  <si>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</si>
  <si>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</si>
  <si>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</si>
  <si>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</si>
  <si>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</si>
  <si>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</si>
  <si>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</si>
  <si>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</si>
  <si>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</si>
  <si>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</si>
  <si>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</si>
  <si>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</si>
  <si>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</si>
  <si>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</si>
  <si>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</si>
  <si>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</si>
  <si>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</si>
  <si>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</si>
  <si>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</si>
  <si>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</si>
  <si>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</si>
  <si>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</si>
  <si>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</si>
  <si>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</si>
  <si>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</si>
  <si>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</si>
  <si>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</si>
  <si>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</si>
  <si>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</si>
  <si>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</si>
  <si>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</si>
  <si>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</si>
  <si>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</si>
  <si>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</si>
  <si>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</si>
  <si>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</si>
  <si>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</si>
  <si>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</si>
  <si>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</si>
  <si>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</si>
  <si>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</si>
  <si>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</si>
  <si>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</si>
  <si>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</si>
  <si>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</si>
  <si>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</si>
  <si>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</si>
  <si>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</si>
  <si>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</si>
  <si>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</si>
  <si>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</si>
  <si>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</si>
  <si>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</si>
  <si>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</si>
  <si>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</si>
  <si>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</si>
  <si>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</si>
  <si>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</si>
  <si>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</si>
  <si>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</si>
  <si>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</si>
  <si>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</si>
  <si>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</si>
  <si>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</si>
  <si>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</si>
  <si>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</si>
  <si>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</si>
  <si>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</si>
  <si>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</si>
  <si>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</si>
  <si>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</si>
  <si>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</si>
  <si>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</si>
  <si>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</si>
  <si>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</si>
  <si>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</si>
  <si>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</si>
  <si>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</si>
  <si>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</si>
  <si>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</si>
  <si>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</si>
  <si>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</si>
  <si>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</si>
  <si>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</si>
  <si>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</si>
  <si>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</si>
  <si>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</si>
  <si>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</si>
  <si>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</si>
  <si>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</si>
  <si>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</si>
  <si>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</si>
  <si>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</si>
  <si>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</si>
  <si>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</si>
  <si>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</si>
  <si>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</si>
  <si>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</si>
  <si>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</si>
  <si>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</si>
  <si>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</si>
  <si>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</si>
  <si>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</si>
  <si>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</si>
  <si>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</si>
  <si>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</si>
  <si>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</si>
  <si>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</si>
  <si>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</si>
  <si>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</si>
  <si>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</si>
  <si>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</si>
  <si>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</si>
  <si>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</si>
  <si>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</si>
  <si>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</si>
  <si>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</si>
  <si>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</si>
  <si>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</si>
  <si>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</si>
  <si>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</si>
  <si>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</si>
  <si>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</si>
  <si>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</si>
  <si>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</si>
  <si>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</si>
  <si>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</si>
  <si>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</si>
  <si>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</si>
  <si>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</si>
  <si>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</si>
  <si>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</si>
  <si>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</si>
  <si>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</si>
  <si>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</si>
  <si>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</si>
  <si>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</si>
  <si>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</si>
  <si>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</si>
  <si>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</si>
  <si>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</si>
  <si>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</si>
  <si>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</si>
  <si>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</si>
  <si>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</si>
  <si>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</si>
  <si>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</si>
  <si>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</si>
  <si>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</si>
  <si>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</si>
  <si>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</si>
  <si>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</si>
  <si>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</si>
  <si>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</si>
  <si>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</si>
  <si>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</si>
  <si>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</si>
  <si>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</si>
  <si>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</si>
  <si>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</si>
  <si>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</si>
  <si>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</si>
  <si>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</si>
  <si>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</si>
  <si>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</si>
  <si>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</si>
  <si>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</si>
  <si>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</si>
  <si>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</si>
  <si>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</si>
  <si>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</si>
  <si>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</si>
  <si>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</si>
  <si>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</si>
  <si>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</si>
  <si>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</si>
  <si>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</si>
  <si>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</si>
  <si>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</si>
  <si>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</si>
  <si>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</si>
  <si>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</si>
  <si>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</si>
  <si>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</si>
  <si>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</si>
  <si>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</si>
  <si>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</si>
  <si>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</si>
  <si>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</si>
  <si>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</si>
  <si>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</si>
  <si>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</si>
  <si>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</si>
  <si>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</si>
  <si>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</si>
  <si>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</si>
  <si>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</si>
  <si>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</si>
  <si>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</si>
  <si>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</si>
  <si>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</si>
  <si>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</si>
  <si>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</si>
  <si>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</si>
  <si>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</si>
  <si>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</si>
  <si>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</si>
  <si>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</si>
  <si>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</si>
  <si>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</si>
  <si>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</si>
  <si>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</si>
  <si>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</si>
  <si>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</si>
  <si>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</si>
  <si>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</si>
  <si>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</si>
  <si>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</si>
  <si>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</si>
  <si>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</si>
  <si>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</si>
  <si>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</si>
  <si>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</si>
  <si>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</si>
  <si>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</si>
  <si>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</si>
  <si>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</si>
  <si>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</si>
  <si>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</si>
  <si>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</si>
  <si>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</si>
  <si>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</si>
  <si>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</si>
  <si>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</si>
  <si>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</si>
  <si>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</si>
  <si>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</si>
  <si>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</si>
  <si>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</si>
  <si>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</si>
  <si>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</si>
  <si>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</si>
  <si>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</si>
  <si>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</si>
  <si>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</si>
  <si>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</si>
  <si>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</si>
  <si>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</si>
  <si>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</si>
  <si>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</si>
  <si>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</si>
  <si>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</si>
  <si>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PCM-20251117-00002056</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</si>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</sst>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315.92539548611239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8536</v>
      </c>
      <c r="E3" s="130" t="s">
        <v>39021</v>
      </c>
      <c r="F3" s="127">
        <v>45978.856249999997</v>
      </c>
      <c r="G3" s="131">
        <f ca="1">IFERROR(NOW()-F3,"")</f>
        <v>1.7571412041434087E-2</v>
      </c>
      <c r="H3" s="127">
        <v>45978.850057870368</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45978.873821412039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45978.873821412039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45978.873821412039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45978.873821412039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45978.873821412039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45978.873821412039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45978.873821412039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45978.873821412039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45978.873821412039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45978.873821412039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45978.873821412039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45978.873821412039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45978.873821412039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45978.873821412039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45978.873821412039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45978.873821412039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45978.873821412039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45978.873821412039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45978.873821412039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45978.873821412039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45978.873821412039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45978.873821412039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45978.873821412039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45978.873821412039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45978.873821412039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45978.873821412039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45978.873821412039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45978.873821412039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45978.873821412039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45978.873821412039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45978.873821412039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45978.873821412039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45978.873821412039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45978.873821412039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45978.873821412039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45978.873821412039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45978.873821412039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45978.873821412039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45978.873821412039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45978.873821412039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45978.873821412039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45978.873821412039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45978.873821412039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45978.873821412039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45978.873821412039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45978.873821412039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45978.873821412039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45978.873821412039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45978.873821412039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45978.873821412039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45978.873821412039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45978.873821412039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45978.873821412039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45978.873821412039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45978.873821412039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45978.873821412039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45978.873821412039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45978.873821412039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45978.873821412039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45978.873821412039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45978.873821412039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45978.873821412039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45978.873821412039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45978.873821412039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45978.873821412039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45978.873821412039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45978.873821412039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45978.873821412039</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DC0C277A-3C00-4017-85D6-C762685DAB39}"/>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tabSelected="1" workbookViewId="0">
      <pane ySplit="1" topLeftCell="A2" activePane="bottomLeft" state="frozen"/>
      <selection pane="bottomLeft" activeCell="I7" sqref="I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153.87398344907706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0.13561539351940155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45978.873821412039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45978.873821412039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45978.873821412039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45978.873821412039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45978.873821412039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45978.873821412039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45978.873821412039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45978.873821412039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45978.873821412039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45978.873821412039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45978.873821412039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45978.873821412039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45978.873821412039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45978.873821412039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45978.873821412039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45978.873821412039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45978.873821412039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45978.873821412039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45978.873821412039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45978.873821412039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45978.873821412039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45978.873821412039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45978.873821412039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45978.873821412039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45978.873821412039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45978.873821412039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45978.873821412039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45978.873821412039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45978.873821412039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45978.873821412039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45978.873821412039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45978.873821412039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45978.873821412039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45978.873821412039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45978.873821412039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45978.873821412039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45978.873821412039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45978.873821412039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45978.873821412039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45978.873821412039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45978.873821412039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45978.873821412039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45978.873821412039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45978.873821412039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45978.873821412039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45978.873821412039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45978.873821412039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45978.873821412039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45978.873821412039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45978.873821412039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45978.873821412039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45978.873821412039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45978.873821412039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45978.873821412039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45978.873821412039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45978.873821412039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45978.873821412039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45978.873821412039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45978.873821412039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45978.873821412039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45978.873821412039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45978.873821412039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45978.873821412039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45978.873821412039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45978.873821412039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45978.873821412039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45978.873821412039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45978.873821412039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45978.873821412039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45978.873821412039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45978.873821412039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45978.873821412039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45978.873821412039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45978.873821412039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45978.873821412039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45978.873821412039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45978.873821412039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45978.873821412039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45978.873821412039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45978.873821412039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45978.873821412039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45978.873821412039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45978.873821412039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45978.873821412039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45978.873821412039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45978.873821412039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45978.873821412039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45978.873821412039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45978.873821412039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45978.873821412039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45978.873821412039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45978.873821412039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45978.873821412039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45978.873821412039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45978.873821412039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45978.873821412039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45978.873821412039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45978.873821412039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45978.873821412039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45978.873821412039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45978.873821412039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45978.873821412039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45978.873821412039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45978.873821412039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45978.873821412039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45978.873821412039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45978.873821412039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45978.873821412039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45978.873821412039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45978.873821412039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45978.873821412039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45978.873821412039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45978.873821412039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45978.873821412039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45978.873821412039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45978.873821412039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45978.873821412039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45978.873821412039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45978.873821412039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45978.873821412039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45978.873821412039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45978.873821412039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45978.873821412039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45978.873821412039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45978.873821412039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45978.873821412039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45978.873821412039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45978.873821412039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45978.873821412039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45978.873821412039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45978.873821412039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45978.873821412039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45978.873821412039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45978.873821412039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45978.873821412039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45978.873821412039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45978.873821412039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45978.873821412039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45978.873821412039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45978.873821412039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45978.873821412039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45978.873821412039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45978.873821412039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45978.873821412039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45978.873821412039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45978.873821412039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45978.873821412039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45978.873821412039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45978.873821412039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45978.873821412039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45978.873821412039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45978.873821412039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45978.873821412039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45978.873821412039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45978.873821412039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45978.873821412039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45978.873821412039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45978.873821412039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45978.873821412039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45978.873821412039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45978.873821412039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45978.873821412039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45978.873821412039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45978.873821412039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45978.873821412039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45978.873821412039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45978.873821412039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45978.873821412039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45978.873821412039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45978.873821412039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45978.873821412039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45978.873821412039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45978.873821412039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45978.873821412039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45978.873821412039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45978.873821412039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45978.873821412039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45978.873821412039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45978.873821412039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45978.873821412039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45978.873821412039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45978.873821412039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45978.873821412039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45978.873821412039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45978.873821412039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45978.873821412039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45978.873821412039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45978.873821412039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45978.873821412039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45978.873821412039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45978.873821412039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45978.873821412039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45978.873821412039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45978.873821412039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45978.873821412039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45978.873821412039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45978.873821412039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45978.873821412039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45978.873821412039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E15" sqref="E1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39109</v>
      </c>
      <c r="B2" s="61" t="str">
        <f>IFERROR(VLOOKUP(D2,DB!A:K,11,0),"")</f>
        <v/>
      </c>
      <c r="C2" s="18"/>
      <c r="D2" s="18"/>
      <c r="E2" s="18"/>
      <c r="F2" s="20"/>
      <c r="G2" s="21">
        <f t="shared" ref="G2:G10" ca="1" si="0">IFERROR(NOW()-F2,"-")</f>
        <v>45978.873821412039</v>
      </c>
      <c r="H2" s="22">
        <v>45978.858657407407</v>
      </c>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45978.873821412039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45978.873821412039</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45978.873821412039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45978.873821412039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45978.873821412039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45978.873821412039</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45978.873821412039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45978.873821412039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45978.873821412039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45978.873821412039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45978.873821412039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45978.873821412039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45978.873821412039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45978.873821412039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45978.873821412039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45978.873821412039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45978.873821412039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45978.873821412039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45978.873821412039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45978.873821412039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45978.873821412039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45978.873821412039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45978.873821412039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45978.873821412039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45978.873821412039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45978.873821412039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45978.873821412039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45978.873821412039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45978.873821412039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45978.873821412039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45978.873821412039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45978.873821412039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45978.873821412039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45978.873821412039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45978.873821412039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45978.873821412039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45978.873821412039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45978.873821412039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45978.873821412039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45978.873821412039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45978.873821412039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45978.873821412039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45978.873821412039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45978.873821412039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45978.873821412039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45978.873821412039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45978.873821412039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45978.873821412039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45978.873821412039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45978.873821412039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45978.873821412039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45978.873821412039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45978.873821412039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45978.873821412039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45978.873821412039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45978.873821412039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45978.873821412039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45978.873821412039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45978.873821412039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45978.873821412039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45978.873821412039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45978.873821412039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45978.873821412039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45978.873821412039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45978.873821412039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45978.873821412039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45978.873821412039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45978.873821412039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45978.873821412039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45978.873821412039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45978.873821412039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45978.873821412039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45978.873821412039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45978.873821412039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45978.873821412039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45978.873821412039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45978.873821412039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45978.873821412039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45978.873821412039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45978.873821412039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45978.873821412039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45978.873821412039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45978.873821412039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45978.873821412039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45978.873821412039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45978.873821412039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45978.873821412039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45978.873821412039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45978.873821412039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45978.873821412039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45978.873821412039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45978.873821412039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45978.873821412039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45978.873821412039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45978.873821412039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45978.873821412039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45978.873821412039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45978.873821412039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45978.873821412039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45978.873821412039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45978.873821412039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45978.873821412039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45978.873821412039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45978.873821412039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45978.873821412039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45978.873821412039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45978.873821412039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45978.873821412039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45978.873821412039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45978.873821412039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45978.873821412039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45978.873821412039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45978.873821412039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45978.873821412039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45978.873821412039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45978.873821412039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45978.873821412039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45978.873821412039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45978.873821412039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45978.873821412039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45978.873821412039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45978.873821412039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45978.873821412039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45978.873821412039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45978.873821412039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45978.873821412039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45978.873821412039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45978.873821412039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45978.873821412039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45978.873821412039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45978.873821412039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45978.873821412039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45978.873821412039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45978.873821412039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45978.873821412039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45978.873821412039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45978.873821412039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45978.873821412039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45978.873821412039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45978.873821412039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45978.873821412039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45978.873821412039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45978.873821412039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45978.873821412039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45978.873821412039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45978.873821412039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45978.873821412039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45978.873821412039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45978.873821412039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45978.873821412039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45978.873821412039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45978.873821412039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45978.873821412039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45978.873821412039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45978.873821412039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45978.873821412039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45978.873821412039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45978.873821412039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45978.873821412039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45978.873821412039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45978.873821412039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45978.873821412039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45978.873821412039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45978.873821412039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45978.873821412039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45978.873821412039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45978.873821412039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45978.873821412039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45978.873821412039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45978.873821412039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45978.873821412039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45978.873821412039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45978.873821412039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45978.873821412039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45978.873821412039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45978.873821412039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45978.873821412039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45978.873821412039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45978.873821412039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45978.873821412039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45978.873821412039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45978.873821412039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45978.873821412039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45978.873821412039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45978.873821412039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45978.873821412039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45978.873821412039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45978.873821412039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45978.873821412039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45978.873821412039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45978.873821412039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45978.873821412039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45978.873821412039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45978.873821412039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45978.873821412039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45978.873821412039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45978.873821412039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45978.873821412039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45978.873821412039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45978.873821412039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45978.873821412039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45978.873821412039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45978.873821412039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45978.873821412039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45978.873821412039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45978.873821412039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45978.873821412039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45978.873821412039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45978.873821412039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45978.873821412039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45978.873821412039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45978.873821412039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45978.873821412039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45978.873821412039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45978.873821412039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45978.873821412039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45978.873821412039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45978.873821412039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45978.873821412039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45978.873821412039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45978.873821412039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45978.873821412039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45978.873821412039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45978.873821412039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45978.873821412039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45978.873821412039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45978.873821412039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45978.873821412039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45978.873821412039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45978.873821412039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45978.873821412039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45978.873821412039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45978.873821412039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45978.873821412039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45978.873821412039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45978.873821412039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45978.873821412039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45978.873821412039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45978.873821412039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45978.873821412039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45978.873821412039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45978.873821412039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45978.873821412039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45978.873821412039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45978.873821412039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45978.873821412039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45978.873821412039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45978.873821412039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45978.873821412039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45978.873821412039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45978.873821412039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45978.873821412039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45978.873821412039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45978.873821412039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45978.873821412039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45978.873821412039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45978.873821412039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45978.873821412039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45978.873821412039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45978.873821412039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45978.873821412039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45978.873821412039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45978.873821412039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45978.873821412039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45978.873821412039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45978.873821412039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45978.873821412039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45978.873821412039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45978.873821412039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45978.873821412039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45978.873821412039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45978.873821412039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45978.873821412039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45978.873821412039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45978.873821412039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45978.873821412039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45978.873821412039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45978.873821412039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45978.873821412039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45978.873821412039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45978.873821412039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45978.873821412039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45978.873821412039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45978.873821412039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45978.873821412039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45978.873821412039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45978.873821412039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45978.873821412039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45978.873821412039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45978.873821412039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45978.873821412039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45978.873821412039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45978.873821412039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45978.873821412039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45978.873821412039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45978.873821412039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45978.873821412039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45978.873821412039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45978.873821412039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45978.873821412039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45978.873821412039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45978.873821412039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45978.873821412039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45978.873821412039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45978.873821412039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45978.873821412039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45978.873821412039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45978.873821412039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45978.873821412039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45978.873821412039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45978.873821412039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45978.873821412039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45978.873821412039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45978.873821412039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45978.873821412039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45978.873821412039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45978.873821412039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45978.873821412039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45978.873821412039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45978.873821412039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45978.873821412039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45978.873821412039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45978.873821412039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45978.873821412039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45978.873821412039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45978.873821412039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45978.873821412039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45978.873821412039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45978.873821412039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45978.873821412039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45978.873821412039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45978.873821412039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45978.873821412039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45978.873821412039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45978.873821412039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45978.873821412039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45978.873821412039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45978.873821412039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45978.873821412039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45978.873821412039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45978.873821412039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45978.873821412039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45978.873821412039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45978.873821412039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45978.873821412039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45978.873821412039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45978.873821412039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45978.873821412039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45978.873821412039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45978.873821412039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45978.873821412039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45978.873821412039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45978.873821412039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45978.873821412039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45978.873821412039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45978.873821412039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45978.873821412039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45978.873821412039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45978.873821412039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45978.873821412039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45978.873821412039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45978.873821412039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45978.873821412039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45978.873821412039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45978.873821412039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45978.873821412039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45978.873821412039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45978.873821412039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45978.873821412039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45978.873821412039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45978.873821412039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45978.873821412039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45978.873821412039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45978.873821412039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45978.873821412039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45978.873821412039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45978.873821412039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45978.873821412039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45978.873821412039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45978.873821412039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45978.873821412039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45978.873821412039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45978.873821412039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45978.873821412039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45978.873821412039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45978.873821412039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45978.873821412039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45978.873821412039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45978.873821412039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45978.873821412039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45978.873821412039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45978.873821412039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45978.873821412039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45978.873821412039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45978.873821412039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45978.873821412039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45978.873821412039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45978.873821412039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45978.873821412039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45978.873821412039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45978.873821412039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45978.873821412039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45978.873821412039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45978.873821412039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45978.873821412039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45978.873821412039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45978.873821412039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45978.873821412039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45978.873821412039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45978.873821412039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45978.873821412039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45978.873821412039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45978.873821412039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45978.873821412039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45978.873821412039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45978.873821412039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45978.873821412039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45978.873821412039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45978.873821412039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45978.873821412039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45978.873821412039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45978.873821412039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45978.873821412039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45978.873821412039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45978.873821412039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45978.873821412039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45978.873821412039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45978.873821412039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45978.873821412039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45978.873821412039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45978.873821412039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45978.873821412039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45978.873821412039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45978.873821412039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45978.873821412039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45978.873821412039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45978.873821412039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45978.873821412039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45978.873821412039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45978.873821412039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45978.873821412039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45978.873821412039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45978.873821412039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45978.873821412039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45978.873821412039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45978.873821412039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45978.873821412039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45978.873821412039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45978.873821412039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45978.873821412039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45978.873821412039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45978.873821412039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45978.873821412039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45978.873821412039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45978.873821412039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45978.873821412039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45978.873821412039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45978.873821412039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45978.873821412039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45978.873821412039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45978.873821412039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45978.873821412039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45978.873821412039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45978.873821412039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45978.873821412039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45978.873821412039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45978.873821412039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45978.873821412039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45978.873821412039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45978.873821412039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45978.873821412039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45978.873821412039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45978.873821412039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45978.873821412039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45978.873821412039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45978.873821412039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45978.873821412039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45978.873821412039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45978.873821412039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45978.873821412039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45978.873821412039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45978.873821412039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45978.873821412039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45978.873821412039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45978.873821412039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45978.873821412039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45978.873821412039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45978.873821412039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45978.873821412039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45978.873821412039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45978.873821412039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45978.873821412039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45978.873821412039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45978.873821412039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45978.873821412039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45978.873821412039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45978.873821412039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45978.873821412039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45978.873821412039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45978.873821412039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45978.873821412039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45978.873821412039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45978.873821412039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45978.873821412039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45978.873821412039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45978.873821412039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45978.873821412039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45978.873821412039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45978.873821412039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45978.873821412039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45978.873821412039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45978.873821412039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45978.873821412039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45978.873821412039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45978.873821412039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45978.873821412039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45978.873821412039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45978.873821412039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45978.873821412039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45978.873821412039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45978.873821412039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45978.873821412039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45978.873821412039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45978.873821412039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45978.873821412039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45978.873821412039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45978.873821412039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45978.873821412039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45978.873821412039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45978.873821412039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45978.873821412039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45978.873821412039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45978.873821412039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45978.873821412039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45978.873821412039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45978.873821412039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45978.873821412039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45978.873821412039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45978.873821412039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45978.873821412039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45978.873821412039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45978.873821412039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45978.873821412039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45978.873821412039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45978.873821412039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45978.873821412039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45978.873821412039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45978.873821412039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45978.873821412039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45978.873821412039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45978.873821412039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45978.873821412039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45978.873821412039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45978.873821412039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45978.873821412039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45978.873821412039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45978.873821412039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45978.873821412039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45978.873821412039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45978.873821412039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45978.873821412039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45978.873821412039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45978.873821412039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45978.873821412039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45978.873821412039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45978.873821412039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45978.873821412039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45978.873821412039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45978.873821412039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45978.873821412039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45978.873821412039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45978.873821412039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45978.873821412039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45978.873821412039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45978.873821412039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45978.873821412039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45978.873821412039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45978.873821412039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45978.873821412039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45978.873821412039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45978.873821412039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45978.873821412039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45978.873821412039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45978.873821412039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45978.873821412039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45978.873821412039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45978.873821412039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45978.873821412039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45978.873821412039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45978.873821412039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45978.873821412039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45978.873821412039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45978.873821412039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45978.873821412039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45978.873821412039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45978.873821412039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45978.873821412039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45978.873821412039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45978.873821412039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45978.873821412039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45978.873821412039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45978.873821412039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45978.873821412039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45978.873821412039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45978.873821412039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45978.873821412039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45978.873821412039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45978.873821412039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45978.873821412039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45978.873821412039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45978.873821412039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45978.873821412039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45978.873821412039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45978.873821412039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45978.873821412039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45978.873821412039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45978.873821412039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45978.873821412039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45978.873821412039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45978.873821412039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45978.873821412039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45978.873821412039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45978.873821412039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45978.873821412039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45978.873821412039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45978.873821412039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45978.873821412039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45978.873821412039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45978.873821412039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45978.873821412039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45978.873821412039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45978.873821412039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45978.873821412039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45978.873821412039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45978.873821412039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45978.873821412039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45978.873821412039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45978.873821412039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45978.873821412039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45978.873821412039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45978.873821412039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45978.873821412039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45978.873821412039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45978.873821412039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45978.873821412039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45978.873821412039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45978.873821412039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45978.873821412039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45978.873821412039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45978.873821412039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45978.873821412039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45978.873821412039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45978.873821412039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45978.873821412039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45978.873821412039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45978.873821412039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45978.873821412039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45978.873821412039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45978.873821412039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45978.873821412039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45978.873821412039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45978.873821412039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45978.873821412039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45978.873821412039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45978.873821412039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45978.873821412039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45978.873821412039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45978.873821412039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45978.873821412039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45978.873821412039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45978.873821412039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45978.873821412039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45978.873821412039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45978.873821412039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45978.873821412039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45978.873821412039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45978.873821412039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45978.873821412039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45978.873821412039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45978.873821412039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45978.873821412039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45978.873821412039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45978.873821412039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45978.873821412039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45978.873821412039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45978.873821412039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45978.873821412039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45978.873821412039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45978.873821412039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45978.873821412039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45978.873821412039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45978.873821412039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45978.873821412039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45978.873821412039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45978.873821412039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45978.873821412039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45978.873821412039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45978.873821412039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45978.873821412039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45978.873821412039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45978.873821412039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45978.873821412039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45978.873821412039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45978.873821412039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45978.873821412039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45978.873821412039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45978.873821412039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45978.873821412039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45978.873821412039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45978.873821412039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45978.873821412039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45978.873821412039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45978.873821412039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45978.873821412039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45978.873821412039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45978.873821412039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45978.873821412039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45978.873821412039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45978.873821412039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45978.873821412039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45978.873821412039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45978.873821412039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45978.873821412039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45978.873821412039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45978.873821412039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45978.873821412039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45978.873821412039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45978.873821412039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45978.873821412039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45978.873821412039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45978.873821412039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45978.873821412039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45978.873821412039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45978.873821412039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45978.873821412039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45978.873821412039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45978.873821412039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45978.873821412039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45978.873821412039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45978.873821412039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45978.873821412039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45978.873821412039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45978.873821412039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45978.873821412039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45978.873821412039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45978.873821412039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45978.873821412039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45978.873821412039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45978.873821412039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45978.873821412039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45978.873821412039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45978.873821412039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45978.873821412039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45978.873821412039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45978.873821412039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45978.873821412039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45978.873821412039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45978.873821412039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45978.873821412039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45978.873821412039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45978.873821412039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45978.873821412039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45978.873821412039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45978.873821412039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45978.873821412039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45978.873821412039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45978.873821412039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45978.873821412039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45978.873821412039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45978.873821412039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45978.873821412039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45978.873821412039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45978.873821412039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45978.873821412039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45978.873821412039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45978.873821412039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45978.873821412039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45978.873821412039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45978.873821412039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45978.873821412039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45978.873821412039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45978.873821412039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45978.873821412039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45978.873821412039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45978.873821412039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45978.873821412039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45978.873821412039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45978.873821412039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45978.873821412039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45978.873821412039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45978.873821412039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45978.873821412039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45978.873821412039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45978.873821412039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45978.873821412039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45978.873821412039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45978.873821412039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45978.873821412039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45978.873821412039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45978.873821412039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45978.873821412039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45978.873821412039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45978.873821412039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45978.873821412039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45978.873821412039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45978.873821412039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45978.873821412039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45978.873821412039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45978.873821412039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45978.873821412039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45978.873821412039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45978.873821412039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45978.873821412039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45978.873821412039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45978.873821412039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45978.873821412039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45978.873821412039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45978.873821412039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45978.873821412039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45978.873821412039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45978.873821412039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45978.873821412039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45978.873821412039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45978.873821412039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45978.873821412039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45978.873821412039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45978.873821412039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45978.873821412039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45978.873821412039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45978.873821412039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45978.873821412039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45978.873821412039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45978.873821412039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45978.873821412039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45978.873821412039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45978.873821412039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45978.873821412039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45978.873821412039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45978.873821412039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45978.873821412039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45978.873821412039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45978.873821412039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45978.873821412039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45978.873821412039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45978.873821412039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45978.873821412039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45978.873821412039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45978.873821412039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45978.873821412039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45978.873821412039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45978.873821412039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45978.873821412039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45978.873821412039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45978.873821412039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45978.873821412039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45978.873821412039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45978.873821412039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45978.873821412039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45978.873821412039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45978.873821412039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45978.873821412039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45978.873821412039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45978.873821412039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45978.873821412039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45978.873821412039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45978.873821412039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45978.873821412039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45978.873821412039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45978.873821412039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45978.873821412039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45978.873821412039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45978.873821412039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45978.873821412039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45978.873821412039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45978.873821412039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45978.873821412039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45978.873821412039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45978.873821412039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45978.873821412039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45978.873821412039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45978.873821412039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45978.873821412039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45978.873821412039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45978.873821412039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45978.873821412039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45978.873821412039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45978.873821412039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45978.873821412039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45978.873821412039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45978.873821412039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45978.873821412039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45978.873821412039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45978.873821412039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45978.873821412039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45978.873821412039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45978.873821412039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45978.873821412039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45978.873821412039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45978.873821412039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45978.873821412039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45978.873821412039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45978.873821412039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45978.873821412039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45978.873821412039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45978.873821412039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45978.873821412039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45978.873821412039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45978.873821412039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45978.873821412039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45978.873821412039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45978.873821412039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45978.873821412039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45978.873821412039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45978.873821412039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45978.873821412039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45978.873821412039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45978.873821412039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45978.873821412039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45978.873821412039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45978.873821412039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45978.873821412039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45978.873821412039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45978.873821412039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45978.873821412039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45978.873821412039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45978.873821412039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45978.873821412039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45978.873821412039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45978.873821412039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45978.873821412039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45978.873821412039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45978.873821412039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45978.873821412039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45978.873821412039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45978.873821412039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45978.873821412039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45978.873821412039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45978.873821412039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45978.873821412039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45978.873821412039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45978.873821412039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45978.873821412039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45978.873821412039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45978.873821412039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45978.873821412039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45978.873821412039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45978.873821412039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45978.873821412039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45978.873821412039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45978.873821412039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45978.873821412039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45978.873821412039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45978.873821412039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45978.873821412039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45978.873821412039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45978.873821412039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45978.873821412039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45978.873821412039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45978.873821412039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45978.873821412039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45978.873821412039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45978.873821412039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45978.873821412039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45978.873821412039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45978.873821412039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45978.873821412039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45978.873821412039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45978.873821412039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45978.873821412039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45978.873821412039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45978.873821412039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45978.873821412039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45978.873821412039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45978.873821412039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45978.873821412039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45978.873821412039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45978.873821412039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45978.873821412039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45978.873821412039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45978.873821412039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45978.873821412039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45978.873821412039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45978.873821412039</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275.39310381944233</v>
      </c>
      <c r="H2" s="95">
        <v>45703.474768518521</v>
      </c>
      <c r="I2" s="95" t="str">
        <f>IFERROR(VLOOKUP(D2,DB!A:F,6,0),"")</f>
        <v>SCECO</v>
      </c>
      <c r="J2" s="95" t="str">
        <f>IFERROR(VLOOKUP(D2,DB!A:G,7,0),"")</f>
        <v>Dead</v>
      </c>
      <c r="K2" s="97" t="s">
        <v>39111</v>
      </c>
      <c r="L2" s="91" t="str">
        <f>IFERROR(VLOOKUP(D2,DB!A:I,9,0),"")</f>
        <v>Latis</v>
      </c>
    </row>
    <row r="3" spans="1:16" ht="15" customHeight="1">
      <c r="A3" s="113"/>
      <c r="B3" s="113"/>
      <c r="C3" s="93"/>
      <c r="D3" s="91"/>
      <c r="E3" s="94"/>
      <c r="F3" s="95"/>
      <c r="G3" s="96">
        <f ca="1">IFERROR(NOW()-F3,"")</f>
        <v>45978.873821412039</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45978.873821412039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45978.873821412039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45978.873821412039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45978.873821412039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45978.873821412039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45978.873821412039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45978.873821412039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45978.873821412039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45978.873821412039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45978.873821412039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45978.873821412039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45978.873821412039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45978.873821412039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45978.873821412039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45978.873821412039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45978.873821412039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45978.873821412039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45978.873821412039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45978.873821412039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45978.873821412039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45978.873821412039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45978.873821412039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45978.873821412039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45978.873821412039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45978.873821412039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45978.873821412039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45978.873821412039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45978.873821412039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45978.873821412039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45978.873821412039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45978.873821412039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45978.873821412039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45978.873821412039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45978.873821412039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45978.873821412039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45978.873821412039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45978.873821412039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45978.873821412039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45978.873821412039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45978.873821412039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45978.873821412039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45978.873821412039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45978.873821412039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45978.873821412039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45978.873821412039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45978.873821412039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45978.873821412039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45978.873821412039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45978.873821412039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45978.873821412039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45978.873821412039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45978.873821412039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45978.873821412039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45978.873821412039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45978.873821412039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45978.873821412039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45978.873821412039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45978.873821412039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45978.873821412039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45978.873821412039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45978.873821412039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45978.873821412039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45978.873821412039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45978.873821412039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45978.873821412039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45978.873821412039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45978.873821412039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45978.873821412039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45978.873821412039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45978.873821412039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45978.873821412039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45978.873821412039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45978.873821412039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45978.873821412039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45978.873821412039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45978.873821412039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45978.873821412039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45978.873821412039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45978.873821412039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45978.873821412039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45978.873821412039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45978.873821412039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45978.873821412039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45978.873821412039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45978.873821412039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45978.873821412039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45978.873821412039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45978.873821412039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45978.873821412039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45978.873821412039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45978.873821412039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45978.873821412039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45978.873821412039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45978.873821412039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45978.873821412039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45978.873821412039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45978.873821412039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45978.873821412039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45978.873821412039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45978.873821412039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45978.873821412039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45978.873821412039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45978.873821412039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45978.873821412039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45978.873821412039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45978.873821412039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45978.873821412039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45978.873821412039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45978.873821412039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45978.873821412039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45978.873821412039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45978.873821412039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45978.873821412039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45978.873821412039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45978.873821412039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45978.873821412039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45978.873821412039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45978.873821412039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45978.873821412039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45978.873821412039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45978.873821412039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45978.873821412039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45978.873821412039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45978.873821412039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45978.873821412039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45978.873821412039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45978.873821412039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45978.873821412039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45978.873821412039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45978.873821412039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45978.873821412039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45978.873821412039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45978.873821412039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45978.873821412039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45978.873821412039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45978.873821412039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45978.873821412039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45978.873821412039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45978.873821412039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45978.873821412039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45978.873821412039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45978.873821412039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45978.873821412039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45978.873821412039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45978.873821412039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45978.873821412039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45978.873821412039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45978.873821412039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45978.873821412039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45978.873821412039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45978.873821412039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45978.873821412039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45978.873821412039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45978.873821412039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45978.873821412039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45978.873821412039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45978.873821412039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45978.873821412039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45978.873821412039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45978.873821412039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45978.873821412039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45978.873821412039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45978.873821412039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45978.873821412039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45978.873821412039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45978.873821412039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45978.873821412039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45978.873821412039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45978.873821412039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45978.873821412039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45978.873821412039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45978.873821412039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45978.873821412039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45978.873821412039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45978.873821412039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45978.873821412039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45978.873821412039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45978.873821412039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45978.873821412039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45978.873821412039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45978.873821412039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45978.873821412039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45978.873821412039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45978.873821412039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45978.873821412039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45978.873821412039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45978.873821412039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45978.873821412039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45978.873821412039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45978.873821412039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45978.873821412039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45978.873821412039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45978.873821412039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45978.873821412039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45978.873821412039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45978.873821412039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45978.873821412039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45978.873821412039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45978.873821412039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45978.873821412039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45978.873821412039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45978.873821412039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45978.873821412039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45978.873821412039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45978.873821412039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45978.873821412039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45978.873821412039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45978.873821412039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45978.873821412039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45978.873821412039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45978.873821412039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45978.873821412039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45978.873821412039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45978.873821412039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45978.873821412039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45978.873821412039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45978.873821412039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45978.873821412039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45978.873821412039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45978.873821412039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45978.873821412039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45978.873821412039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45978.873821412039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45978.873821412039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45978.873821412039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45978.873821412039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45978.873821412039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45978.873821412039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45978.873821412039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45978.873821412039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45978.873821412039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45978.873821412039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45978.873821412039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45978.873821412039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45978.873821412039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45978.873821412039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45978.873821412039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45978.873821412039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45978.873821412039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45978.873821412039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45978.873821412039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45978.873821412039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45978.873821412039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45978.873821412039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45978.873821412039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45978.873821412039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45978.873821412039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45978.873821412039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45978.873821412039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45978.873821412039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45978.873821412039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45978.873821412039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45978.873821412039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45978.873821412039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45978.873821412039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45978.873821412039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45978.873821412039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45978.873821412039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45978.873821412039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45978.873821412039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45978.873821412039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45978.873821412039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45978.873821412039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45978.873821412039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45978.873821412039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45978.873821412039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45978.873821412039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45978.873821412039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45978.873821412039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45978.873821412039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45978.873821412039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45978.873821412039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45978.873821412039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45978.873821412039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45978.873821412039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45978.873821412039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45978.873821412039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45978.873821412039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45978.873821412039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45978.873821412039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45978.873821412039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45978.873821412039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45978.873821412039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45978.873821412039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45978.873821412039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45978.873821412039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45978.873821412039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45978.873821412039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45978.873821412039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45978.873821412039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45978.873821412039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45978.873821412039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45978.873821412039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45978.873821412039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45978.873821412039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45978.873821412039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45978.873821412039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45978.873821412039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45978.873821412039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45978.873821412039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45978.873821412039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45978.873821412039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45978.873821412039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45978.873821412039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45978.873821412039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45978.873821412039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45978.873821412039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45978.873821412039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45978.873821412039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45978.873821412039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45978.873821412039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45978.873821412039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45978.873821412039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45978.873821412039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45978.873821412039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45978.873821412039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45978.873821412039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45978.873821412039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45978.873821412039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45978.873821412039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45978.873821412039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45978.873821412039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45978.873821412039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45978.873821412039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45978.873821412039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45978.873821412039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45978.873821412039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45978.873821412039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45978.873821412039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45978.873821412039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45978.873821412039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45978.873821412039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45978.873821412039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45978.873821412039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45978.873821412039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45978.873821412039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45978.873821412039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45978.873821412039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45978.873821412039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45978.873821412039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45978.873821412039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45978.873821412039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45978.873821412039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45978.873821412039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45978.873821412039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45978.873821412039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45978.873821412039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45978.873821412039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45978.873821412039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45978.873821412039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45978.873821412039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45978.873821412039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45978.873821412039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45978.873821412039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45978.873821412039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45978.873821412039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45978.873821412039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45978.873821412039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45978.873821412039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45978.873821412039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45978.873821412039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45978.873821412039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45978.873821412039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45978.873821412039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45978.873821412039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45978.873821412039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45978.873821412039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45978.873821412039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45978.873821412039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45978.873821412039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45978.873821412039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45978.873821412039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45978.873821412039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45978.873821412039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45978.873821412039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45978.873821412039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45978.873821412039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45978.873821412039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45978.873821412039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45978.873821412039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45978.873821412039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45978.873821412039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45978.873821412039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45978.873821412039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45978.873821412039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45978.873821412039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45978.873821412039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45978.873821412039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45978.873821412039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45978.873821412039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45978.873821412039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45978.873821412039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45978.873821412039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45978.873821412039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45978.873821412039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45978.873821412039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45978.873821412039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45978.873821412039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45978.873821412039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45978.873821412039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45978.873821412039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45978.873821412039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45978.873821412039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45978.873821412039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45978.873821412039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45978.873821412039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45978.873821412039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45978.873821412039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45978.873821412039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45978.873821412039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45978.873821412039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45978.873821412039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45978.873821412039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45978.873821412039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45978.873821412039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45978.873821412039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45978.873821412039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45978.873821412039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45978.873821412039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45978.873821412039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45978.873821412039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45978.873821412039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45978.873821412039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45978.873821412039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45978.873821412039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45978.873821412039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45978.873821412039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45978.873821412039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45978.873821412039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45978.873821412039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45978.873821412039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45978.873821412039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45978.873821412039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45978.873821412039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45978.873821412039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45978.873821412039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45978.873821412039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45978.873821412039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45978.873821412039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45978.873821412039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45978.873821412039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45978.873821412039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45978.873821412039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45978.873821412039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45978.873821412039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45978.873821412039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45978.873821412039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45978.873821412039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45978.873821412039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45978.873821412039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45978.873821412039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45978.873821412039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45978.873821412039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45978.873821412039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45978.873821412039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45978.873821412039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45978.873821412039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45978.873821412039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45978.873821412039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45978.873821412039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45978.873821412039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45978.873821412039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45978.873821412039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45978.873821412039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45978.873821412039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45978.873821412039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45978.873821412039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45978.873821412039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45978.873821412039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45978.873821412039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45978.873821412039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45978.873821412039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45978.873821412039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45978.873821412039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45978.873821412039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45978.873821412039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45978.873821412039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45978.873821412039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45978.873821412039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45978.873821412039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45978.873821412039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45978.873821412039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45978.873821412039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45978.873821412039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45978.873821412039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45978.873821412039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45978.873821412039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45978.873821412039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45978.873821412039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45978.873821412039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45978.873821412039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45978.873821412039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45978.873821412039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45978.873821412039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45978.873821412039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45978.873821412039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45978.873821412039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45978.873821412039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45978.873821412039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45978.873821412039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45978.873821412039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45978.873821412039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45978.873821412039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45978.873821412039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45978.873821412039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45978.873821412039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45978.873821412039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45978.873821412039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45978.873821412039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45978.873821412039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45978.873821412039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45978.873821412039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45978.873821412039</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87.041761226850213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52.684944097221887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30.212710300926119</v>
      </c>
      <c r="H4" s="110">
        <v>45948.661111111112</v>
      </c>
      <c r="I4" s="109" t="str">
        <f>IFERROR(VLOOKUP(D4,DB!A:F,6,0),"")</f>
        <v>SCECO</v>
      </c>
      <c r="J4" s="109" t="str">
        <f>IFERROR(VLOOKUP(D4,DB!A:G,7,0),"")</f>
        <v>Dead</v>
      </c>
      <c r="K4" s="109" t="s">
        <v>39117</v>
      </c>
      <c r="L4" s="109" t="str">
        <f>IFERROR(VLOOKUP(D4,DB!A:I,9,0),"")</f>
        <v>Latis</v>
      </c>
    </row>
    <row r="5" spans="1:13">
      <c r="A5" s="109" t="s">
        <v>39118</v>
      </c>
      <c r="B5" s="109" t="str">
        <f>IFERROR(VLOOKUP(D5,DB!A:K,11,0),"")</f>
        <v>R5</v>
      </c>
      <c r="C5" s="109">
        <v>1</v>
      </c>
      <c r="D5" s="109" t="s">
        <v>33371</v>
      </c>
      <c r="E5" s="109" t="s">
        <v>39021</v>
      </c>
      <c r="F5" s="135">
        <v>45977.514803240738</v>
      </c>
      <c r="G5" s="111">
        <f t="shared" ref="G5:G6" ca="1" si="2">IFERROR(NOW()-F5,"")</f>
        <v>1.3590181713007041</v>
      </c>
      <c r="H5" s="135">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33946</v>
      </c>
      <c r="E6" s="109" t="s">
        <v>39021</v>
      </c>
      <c r="F6" s="135">
        <v>45978.738356481481</v>
      </c>
      <c r="G6" s="111">
        <f t="shared" ca="1" si="2"/>
        <v>0.13546493055764586</v>
      </c>
      <c r="H6" s="135">
        <v>45978.716273148151</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09">
        <f t="shared" ref="G7:G68" ca="1" si="3">IFERROR(NOW()-F7,"")</f>
        <v>45978.873821412039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45978.873821412039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45978.873821412039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45978.873821412039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45978.873821412039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45978.873821412039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45978.873821412039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45978.873821412039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45978.873821412039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45978.873821412039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45978.873821412039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45978.873821412039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45978.873821412039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45978.873821412039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45978.873821412039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45978.873821412039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45978.873821412039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45978.873821412039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45978.873821412039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45978.873821412039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45978.873821412039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45978.873821412039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45978.873821412039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45978.873821412039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45978.873821412039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45978.873821412039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45978.873821412039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45978.873821412039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45978.873821412039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45978.873821412039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45978.873821412039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45978.873821412039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45978.873821412039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45978.873821412039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45978.873821412039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45978.873821412039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45978.873821412039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45978.873821412039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45978.873821412039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45978.873821412039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45978.873821412039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45978.873821412039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45978.873821412039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45978.873821412039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45978.873821412039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45978.873821412039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45978.873821412039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45978.873821412039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45978.873821412039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45978.873821412039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45978.873821412039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45978.873821412039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45978.873821412039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45978.873821412039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45978.873821412039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45978.873821412039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45978.873821412039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45978.873821412039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45978.873821412039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45978.873821412039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45978.873821412039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45978.873821412039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45978.873821412039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45978.873821412039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45978.873821412039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45978.873821412039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45978.873821412039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45978.873821412039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45978.873821412039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45978.873821412039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45978.873821412039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45978.873821412039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45978.873821412039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45978.873821412039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45978.873821412039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45978.873821412039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45978.873821412039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45978.873821412039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45978.873821412039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45978.873821412039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45978.873821412039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45978.873821412039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45978.873821412039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45978.873821412039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45978.873821412039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45978.873821412039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45978.873821412039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45978.873821412039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45978.873821412039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45978.873821412039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45978.873821412039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45978.873821412039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45978.873821412039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45978.873821412039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45978.873821412039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45978.873821412039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45978.873821412039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45978.873821412039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45978.873821412039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45978.873821412039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45978.873821412039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45978.873821412039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45978.873821412039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45978.873821412039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45978.873821412039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45978.873821412039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45978.873821412039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45978.873821412039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45978.873821412039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45978.873821412039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45978.873821412039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45978.873821412039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45978.873821412039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45978.873821412039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45978.873821412039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45978.873821412039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45978.873821412039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45978.873821412039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45978.873821412039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45978.873821412039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45978.873821412039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45978.873821412039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45978.873821412039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45978.873821412039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45978.873821412039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45978.873821412039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45978.873821412039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45978.873821412039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45978.873821412039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45978.873821412039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45978.873821412039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45978.873821412039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45978.873821412039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45978.873821412039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45978.873821412039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45978.873821412039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45978.873821412039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45978.873821412039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45978.873821412039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45978.873821412039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45978.873821412039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45978.873821412039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45978.873821412039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45978.873821412039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45978.873821412039</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45978.873821412039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45978.873821412039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45978.873821412039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45978.873821412039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45978.873821412039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45978.873821412039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45978.873821412039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45978.873821412039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45978.873821412039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45978.873821412039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45978.873821412039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45978.873821412039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45978.873821412039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45978.873821412039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45978.873821412039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45978.873821412039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45978.873821412039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45978.873821412039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45978.873821412039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45978.873821412039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45978.873821412039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45978.873821412039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45978.873821412039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45978.873821412039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45978.873821412039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45978.873821412039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45978.873821412039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45978.873821412039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45978.873821412039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45978.873821412039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45978.873821412039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45978.873821412039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45978.873821412039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45978.873821412039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45978.873821412039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45978.873821412039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45978.873821412039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45978.873821412039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45978.873821412039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45978.873821412039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45978.873821412039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45978.873821412039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45978.873821412039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45978.873821412039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45978.873821412039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45978.873821412039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45978.873821412039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45978.873821412039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45978.873821412039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45978.873821412039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45978.873821412039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45978.873821412039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45978.873821412039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45978.873821412039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45978.873821412039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45978.873821412039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45978.873821412039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45978.873821412039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45978.873821412039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45978.873821412039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45978.873821412039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45978.873821412039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45978.873821412039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45978.873821412039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45978.873821412039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45978.873821412039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45978.873821412039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45978.873821412039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45978.873821412039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45978.873821412039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45978.873821412039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45978.873821412039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45978.873821412039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45978.873821412039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45978.873821412039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45978.873821412039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45978.873821412039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45978.873821412039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45978.873821412039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45978.873821412039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45978.873821412039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45978.873821412039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45978.873821412039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45978.873821412039</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2025-11-17T17:58:21Z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