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67" documentId="120_S{2AC9BD13-BADA-5192-A53E-5A8FF88502F6}" xr6:coauthVersionLast="47" xr6:coauthVersionMax="47" xr10:uidLastSave="{DB891E02-6BBC-4ECB-823D-A8E42F084E2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<sst xmlns="http://schemas.openxmlformats.org/spreadsheetml/2006/main" count="180307" uniqueCount="39133">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</sst>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313.82645115740888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45976.774877083335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45976.774877083335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45976.774877083335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45976.774877083335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45976.774877083335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45976.774877083335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45976.774877083335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45976.774877083335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45976.774877083335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45976.774877083335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45976.774877083335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45976.774877083335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45976.774877083335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45976.774877083335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45976.774877083335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45976.774877083335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45976.774877083335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45976.774877083335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45976.774877083335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45976.774877083335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45976.774877083335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45976.774877083335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45976.774877083335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45976.774877083335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45976.774877083335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45976.774877083335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45976.774877083335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45976.774877083335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45976.774877083335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45976.774877083335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45976.774877083335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45976.774877083335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45976.774877083335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45976.774877083335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45976.774877083335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45976.774877083335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45976.774877083335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45976.774877083335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45976.774877083335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45976.774877083335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45976.774877083335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45976.774877083335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45976.774877083335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45976.774877083335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45976.774877083335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45976.774877083335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45976.774877083335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45976.774877083335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45976.774877083335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45976.774877083335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45976.774877083335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45976.774877083335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45976.774877083335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45976.774877083335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45976.774877083335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45976.774877083335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45976.774877083335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45976.774877083335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45976.774877083335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45976.774877083335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45976.774877083335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45976.774877083335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45976.774877083335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45976.774877083335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45976.774877083335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45976.774877083335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45976.774877083335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45976.774877083335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45976.774877083335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45976.774877083335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45976.774877083335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45976.774877083335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45976.774877083335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45976.774877083335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45976.774877083335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45976.774877083335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45976.774877083335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45976.774877083335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45976.774877083335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45976.774877083335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45976.774877083335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45976.774877083335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45976.774877083335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45976.774877083335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45976.774877083335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45976.774877083335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151.77503912037355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0.3385344907437684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5.1786805554002058E-2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45976.774877083335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45976.774877083335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45976.774877083335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45976.774877083335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45976.774877083335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45976.774877083335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45976.774877083335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45976.774877083335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45976.774877083335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45976.774877083335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45976.774877083335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45976.774877083335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45976.774877083335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45976.774877083335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45976.774877083335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45976.774877083335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45976.774877083335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45976.774877083335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45976.774877083335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45976.774877083335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45976.774877083335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45976.774877083335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45976.774877083335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45976.774877083335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45976.774877083335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45976.774877083335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45976.774877083335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45976.774877083335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45976.774877083335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45976.774877083335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45976.774877083335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45976.774877083335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45976.774877083335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45976.774877083335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45976.774877083335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45976.774877083335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45976.774877083335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45976.774877083335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45976.774877083335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45976.774877083335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45976.774877083335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45976.774877083335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45976.774877083335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45976.774877083335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45976.774877083335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45976.774877083335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45976.774877083335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45976.774877083335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45976.774877083335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45976.774877083335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45976.774877083335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45976.774877083335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45976.774877083335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45976.774877083335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45976.774877083335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45976.774877083335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45976.774877083335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45976.774877083335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45976.774877083335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45976.774877083335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45976.774877083335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45976.774877083335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45976.774877083335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45976.774877083335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45976.774877083335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45976.774877083335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45976.774877083335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45976.774877083335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45976.774877083335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45976.774877083335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45976.774877083335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45976.774877083335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45976.774877083335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45976.774877083335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45976.774877083335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45976.774877083335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45976.774877083335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45976.774877083335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45976.774877083335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45976.774877083335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45976.774877083335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45976.774877083335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45976.774877083335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45976.774877083335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45976.774877083335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45976.774877083335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45976.774877083335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45976.774877083335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45976.774877083335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45976.774877083335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45976.774877083335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45976.774877083335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45976.774877083335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45976.774877083335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45976.774877083335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45976.774877083335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45976.774877083335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45976.774877083335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45976.774877083335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45976.774877083335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45976.774877083335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45976.774877083335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45976.774877083335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45976.774877083335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45976.774877083335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45976.774877083335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45976.774877083335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45976.774877083335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45976.774877083335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45976.774877083335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45976.774877083335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45976.774877083335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45976.774877083335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45976.774877083335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45976.774877083335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45976.774877083335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45976.774877083335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45976.774877083335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45976.774877083335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45976.774877083335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45976.774877083335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45976.774877083335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45976.774877083335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45976.774877083335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45976.774877083335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45976.774877083335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45976.774877083335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45976.774877083335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45976.774877083335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45976.774877083335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45976.774877083335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45976.774877083335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45976.774877083335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45976.774877083335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45976.774877083335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45976.774877083335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45976.774877083335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45976.774877083335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45976.774877083335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45976.774877083335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45976.774877083335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45976.774877083335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45976.774877083335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45976.774877083335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45976.774877083335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45976.774877083335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45976.774877083335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45976.774877083335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45976.774877083335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45976.774877083335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45976.774877083335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45976.774877083335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45976.774877083335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45976.774877083335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45976.774877083335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45976.774877083335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45976.774877083335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45976.774877083335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45976.774877083335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45976.774877083335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45976.774877083335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45976.774877083335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45976.774877083335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45976.774877083335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45976.774877083335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45976.774877083335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45976.774877083335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45976.774877083335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45976.774877083335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45976.774877083335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45976.774877083335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45976.774877083335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45976.774877083335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45976.774877083335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45976.774877083335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45976.774877083335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45976.774877083335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45976.774877083335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45976.774877083335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45976.774877083335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45976.774877083335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45976.774877083335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45976.774877083335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45976.774877083335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45976.774877083335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45976.774877083335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45976.774877083335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45976.774877083335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45976.774877083335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45976.774877083335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45976.774877083335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45976.774877083335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45976.774877083335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45976.774877083335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45976.774877083335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45976.774877083335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45976.774877083335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45976.774877083335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45976.774877083335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45976.774877083335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45976.774877083335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45976.774877083335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45976.774877083335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45976.774877083335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45976.774877083335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45976.774877083335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45976.774877083335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45976.774877083335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45976.774877083335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45976.774877083335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45976.774877083335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45976.774877083335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45976.774877083335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45976.774877083335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45976.774877083335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45976.774877083335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45976.774877083335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45976.774877083335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45976.774877083335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45976.774877083335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45976.774877083335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45976.774877083335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45976.774877083335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45976.774877083335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45976.774877083335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45976.774877083335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45976.774877083335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45976.774877083335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45976.774877083335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45976.774877083335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45976.774877083335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45976.774877083335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45976.774877083335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45976.774877083335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45976.774877083335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45976.774877083335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45976.774877083335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45976.774877083335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45976.774877083335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45976.774877083335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45976.774877083335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45976.774877083335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45976.774877083335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45976.774877083335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45976.774877083335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45976.774877083335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45976.774877083335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45976.774877083335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45976.774877083335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45976.774877083335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45976.774877083335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45976.774877083335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45976.774877083335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45976.774877083335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45976.774877083335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45976.774877083335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45976.774877083335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45976.774877083335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45976.774877083335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45976.774877083335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45976.774877083335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45976.774877083335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45976.774877083335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45976.774877083335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45976.774877083335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45976.774877083335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45976.774877083335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45976.774877083335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45976.774877083335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45976.774877083335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45976.774877083335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45976.774877083335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45976.774877083335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45976.774877083335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45976.774877083335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45976.774877083335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45976.774877083335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45976.774877083335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45976.774877083335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45976.774877083335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45976.774877083335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45976.774877083335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45976.774877083335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45976.774877083335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45976.774877083335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45976.774877083335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45976.774877083335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45976.774877083335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45976.774877083335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45976.774877083335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45976.774877083335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45976.774877083335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45976.774877083335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45976.774877083335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45976.774877083335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45976.774877083335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45976.774877083335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45976.774877083335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45976.774877083335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45976.774877083335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45976.774877083335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45976.774877083335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45976.774877083335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45976.774877083335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45976.774877083335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45976.774877083335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45976.774877083335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45976.774877083335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45976.774877083335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45976.774877083335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45976.774877083335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45976.774877083335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45976.774877083335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45976.774877083335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45976.774877083335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45976.774877083335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45976.774877083335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45976.774877083335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45976.774877083335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45976.774877083335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45976.774877083335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45976.774877083335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45976.774877083335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45976.774877083335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45976.774877083335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45976.774877083335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45976.774877083335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45976.774877083335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45976.774877083335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45976.774877083335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45976.774877083335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45976.774877083335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45976.774877083335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45976.774877083335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45976.774877083335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45976.774877083335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45976.774877083335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45976.774877083335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45976.774877083335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45976.774877083335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45976.774877083335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45976.774877083335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45976.774877083335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45976.774877083335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45976.774877083335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45976.774877083335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45976.774877083335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45976.774877083335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45976.774877083335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45976.774877083335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45976.774877083335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45976.774877083335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45976.774877083335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45976.774877083335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45976.774877083335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45976.774877083335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45976.774877083335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45976.774877083335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45976.774877083335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45976.774877083335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45976.774877083335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45976.774877083335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45976.774877083335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45976.774877083335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45976.774877083335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45976.774877083335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45976.774877083335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45976.774877083335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45976.774877083335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45976.774877083335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45976.774877083335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45976.774877083335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45976.774877083335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45976.774877083335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45976.774877083335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45976.774877083335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45976.774877083335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45976.774877083335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45976.774877083335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45976.774877083335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45976.774877083335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45976.774877083335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45976.774877083335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45976.774877083335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45976.774877083335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45976.774877083335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45976.774877083335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45976.774877083335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45976.774877083335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45976.774877083335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45976.774877083335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45976.774877083335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45976.774877083335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45976.774877083335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45976.774877083335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45976.774877083335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45976.774877083335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45976.774877083335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45976.774877083335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45976.774877083335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45976.774877083335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45976.774877083335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45976.774877083335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45976.774877083335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45976.774877083335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45976.774877083335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45976.774877083335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45976.774877083335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45976.774877083335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45976.774877083335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45976.774877083335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45976.774877083335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45976.774877083335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45976.774877083335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45976.774877083335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45976.774877083335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45976.774877083335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45976.774877083335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45976.774877083335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45976.774877083335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45976.774877083335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45976.774877083335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45976.774877083335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45976.774877083335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45976.774877083335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45976.774877083335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45976.774877083335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45976.774877083335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45976.774877083335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45976.774877083335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45976.774877083335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45976.774877083335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45976.774877083335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45976.774877083335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45976.774877083335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45976.774877083335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45976.774877083335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45976.774877083335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45976.774877083335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45976.774877083335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45976.774877083335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45976.774877083335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45976.774877083335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45976.774877083335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45976.774877083335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45976.774877083335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45976.774877083335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45976.774877083335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45976.774877083335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45976.774877083335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45976.774877083335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45976.774877083335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45976.774877083335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45976.774877083335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45976.774877083335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45976.774877083335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45976.774877083335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45976.774877083335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45976.774877083335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45976.774877083335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45976.774877083335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45976.774877083335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45976.774877083335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45976.774877083335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45976.774877083335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45976.774877083335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45976.774877083335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45976.774877083335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45976.774877083335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45976.774877083335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45976.774877083335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45976.774877083335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45976.774877083335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45976.774877083335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45976.774877083335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45976.774877083335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45976.774877083335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45976.774877083335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45976.774877083335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45976.774877083335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45976.774877083335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45976.774877083335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45976.774877083335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45976.774877083335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45976.774877083335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45976.774877083335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45976.774877083335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45976.774877083335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45976.774877083335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45976.774877083335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45976.774877083335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45976.774877083335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45976.774877083335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45976.774877083335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45976.774877083335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45976.774877083335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45976.774877083335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45976.774877083335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45976.774877083335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45976.774877083335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45976.774877083335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45976.774877083335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45976.774877083335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45976.774877083335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45976.774877083335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45976.774877083335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45976.774877083335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45976.774877083335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45976.774877083335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45976.774877083335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45976.774877083335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45976.774877083335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45976.774877083335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45976.774877083335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45976.774877083335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45976.774877083335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45976.774877083335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45976.774877083335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45976.774877083335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45976.774877083335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45976.774877083335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45976.774877083335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45976.774877083335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45976.774877083335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45976.774877083335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45976.774877083335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45976.774877083335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45976.774877083335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45976.774877083335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45976.774877083335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45976.774877083335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45976.774877083335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45976.774877083335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45976.774877083335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45976.774877083335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45976.774877083335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45976.774877083335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45976.774877083335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45976.774877083335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45976.774877083335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45976.774877083335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45976.774877083335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45976.774877083335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45976.774877083335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45976.774877083335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45976.774877083335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45976.774877083335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45976.774877083335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45976.774877083335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45976.774877083335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45976.774877083335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45976.774877083335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45976.774877083335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45976.774877083335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45976.774877083335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45976.774877083335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45976.774877083335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45976.774877083335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45976.774877083335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45976.774877083335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45976.774877083335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45976.774877083335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45976.774877083335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45976.774877083335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45976.774877083335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45976.774877083335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45976.774877083335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45976.774877083335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45976.774877083335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45976.774877083335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45976.774877083335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45976.774877083335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45976.774877083335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45976.774877083335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45976.774877083335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45976.774877083335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45976.774877083335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45976.774877083335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45976.774877083335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45976.774877083335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45976.774877083335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45976.774877083335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45976.774877083335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45976.774877083335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45976.774877083335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45976.774877083335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45976.774877083335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45976.774877083335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45976.774877083335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45976.774877083335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45976.774877083335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45976.774877083335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45976.774877083335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45976.774877083335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45976.774877083335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45976.774877083335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45976.774877083335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45976.774877083335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45976.774877083335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45976.774877083335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45976.774877083335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45976.774877083335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45976.774877083335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45976.774877083335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45976.774877083335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45976.774877083335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45976.774877083335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45976.774877083335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45976.774877083335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45976.774877083335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45976.774877083335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45976.774877083335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45976.774877083335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45976.774877083335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45976.774877083335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45976.774877083335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45976.774877083335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45976.774877083335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45976.774877083335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45976.774877083335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45976.774877083335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45976.774877083335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45976.774877083335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45976.774877083335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45976.774877083335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45976.774877083335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45976.774877083335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45976.774877083335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45976.774877083335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45976.774877083335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45976.774877083335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45976.774877083335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45976.774877083335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45976.774877083335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45976.774877083335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45976.774877083335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45976.774877083335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45976.774877083335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45976.774877083335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45976.774877083335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45976.774877083335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45976.774877083335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45976.774877083335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45976.774877083335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45976.774877083335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45976.774877083335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45976.774877083335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45976.774877083335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45976.774877083335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45976.774877083335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45976.774877083335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45976.774877083335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45976.774877083335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45976.774877083335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45976.774877083335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45976.774877083335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45976.774877083335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45976.774877083335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45976.774877083335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45976.774877083335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45976.774877083335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45976.774877083335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45976.774877083335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45976.774877083335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45976.774877083335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45976.774877083335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45976.774877083335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45976.774877083335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45976.774877083335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45976.774877083335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45976.774877083335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45976.774877083335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45976.774877083335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45976.774877083335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45976.774877083335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45976.774877083335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45976.774877083335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45976.774877083335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45976.774877083335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45976.774877083335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45976.774877083335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45976.774877083335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45976.774877083335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45976.774877083335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45976.774877083335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45976.774877083335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45976.774877083335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45976.774877083335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45976.774877083335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45976.774877083335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45976.774877083335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45976.774877083335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45976.774877083335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45976.774877083335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45976.774877083335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45976.774877083335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45976.774877083335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45976.774877083335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45976.774877083335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45976.774877083335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45976.774877083335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45976.774877083335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45976.774877083335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45976.774877083335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45976.774877083335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45976.774877083335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45976.774877083335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45976.774877083335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45976.774877083335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45976.774877083335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45976.774877083335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45976.774877083335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45976.774877083335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45976.774877083335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45976.774877083335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45976.774877083335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45976.774877083335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45976.774877083335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45976.774877083335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45976.774877083335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45976.774877083335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45976.774877083335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45976.774877083335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45976.774877083335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45976.774877083335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45976.774877083335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45976.774877083335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45976.774877083335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45976.774877083335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45976.774877083335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45976.774877083335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45976.774877083335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45976.774877083335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45976.774877083335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45976.774877083335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45976.774877083335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45976.774877083335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45976.774877083335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45976.774877083335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45976.774877083335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45976.774877083335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45976.774877083335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45976.774877083335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45976.774877083335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45976.774877083335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45976.774877083335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45976.774877083335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45976.774877083335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45976.774877083335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45976.774877083335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45976.774877083335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45976.774877083335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45976.774877083335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45976.774877083335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45976.774877083335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45976.774877083335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45976.774877083335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45976.774877083335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45976.774877083335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45976.774877083335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45976.774877083335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45976.774877083335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45976.774877083335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45976.774877083335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45976.774877083335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45976.774877083335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45976.774877083335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45976.774877083335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45976.774877083335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45976.774877083335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45976.774877083335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45976.774877083335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45976.774877083335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45976.774877083335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45976.774877083335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45976.774877083335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45976.774877083335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45976.774877083335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45976.774877083335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45976.774877083335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45976.774877083335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45976.774877083335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45976.774877083335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45976.774877083335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45976.774877083335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45976.774877083335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45976.774877083335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45976.774877083335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45976.774877083335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45976.774877083335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45976.774877083335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45976.774877083335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45976.774877083335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45976.774877083335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45976.774877083335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45976.774877083335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45976.774877083335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45976.774877083335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45976.774877083335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45976.774877083335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45976.774877083335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45976.774877083335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45976.774877083335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45976.774877083335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45976.774877083335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45976.774877083335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45976.774877083335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45976.774877083335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45976.774877083335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45976.774877083335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45976.774877083335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45976.774877083335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45976.774877083335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45976.774877083335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45976.774877083335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45976.774877083335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45976.774877083335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45976.774877083335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45976.774877083335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45976.774877083335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45976.774877083335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45976.774877083335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45976.774877083335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45976.774877083335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45976.774877083335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45976.774877083335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45976.774877083335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45976.774877083335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45976.774877083335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45976.774877083335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45976.774877083335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45976.774877083335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45976.774877083335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45976.774877083335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45976.774877083335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45976.774877083335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45976.774877083335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45976.774877083335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45976.774877083335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45976.774877083335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45976.774877083335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45976.774877083335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45976.774877083335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45976.774877083335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45976.774877083335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45976.774877083335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45976.774877083335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45976.774877083335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45976.774877083335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45976.774877083335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45976.774877083335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45976.774877083335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45976.774877083335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45976.774877083335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45976.774877083335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45976.774877083335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45976.774877083335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45976.774877083335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45976.774877083335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45976.774877083335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45976.774877083335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45976.774877083335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45976.774877083335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45976.774877083335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45976.774877083335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45976.774877083335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45976.774877083335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45976.774877083335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45976.774877083335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45976.774877083335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45976.774877083335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45976.774877083335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45976.774877083335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45976.774877083335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45976.774877083335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45976.774877083335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45976.774877083335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45976.774877083335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45976.774877083335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45976.774877083335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45976.774877083335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45976.774877083335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45976.774877083335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45976.774877083335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45976.774877083335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45976.774877083335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45976.774877083335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45976.774877083335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45976.774877083335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45976.774877083335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45976.774877083335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45976.774877083335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45976.774877083335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45976.774877083335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45976.774877083335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45976.774877083335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45976.774877083335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45976.774877083335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45976.774877083335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45976.774877083335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45976.774877083335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45976.774877083335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45976.774877083335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45976.774877083335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45976.774877083335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45976.774877083335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45976.774877083335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45976.774877083335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45976.774877083335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45976.774877083335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45976.774877083335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45976.774877083335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45976.774877083335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45976.774877083335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45976.774877083335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45976.774877083335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45976.774877083335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45976.774877083335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45976.774877083335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45976.774877083335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45976.774877083335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45976.774877083335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45976.774877083335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45976.774877083335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45976.774877083335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45976.774877083335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45976.774877083335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45976.774877083335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45976.774877083335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45976.774877083335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45976.774877083335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45976.774877083335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45976.774877083335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45976.774877083335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45976.774877083335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45976.774877083335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45976.774877083335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45976.774877083335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45976.774877083335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45976.774877083335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45976.774877083335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45976.774877083335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45976.774877083335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45976.774877083335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45976.774877083335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45976.774877083335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45976.774877083335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45976.774877083335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45976.774877083335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45976.774877083335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45976.774877083335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45976.774877083335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45976.774877083335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45976.774877083335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45976.774877083335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45976.774877083335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45976.774877083335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45976.774877083335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45976.774877083335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45976.774877083335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45976.774877083335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45976.774877083335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45976.774877083335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45976.774877083335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45976.774877083335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45976.774877083335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45976.774877083335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45976.774877083335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45976.774877083335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45976.774877083335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45976.774877083335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45976.774877083335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45976.774877083335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45976.774877083335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45976.774877083335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45976.774877083335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45976.774877083335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45976.774877083335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45976.774877083335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45976.774877083335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45976.774877083335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45976.774877083335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45976.774877083335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45976.774877083335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45976.774877083335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45976.774877083335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45976.774877083335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45976.774877083335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45976.774877083335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45976.774877083335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45976.774877083335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45976.774877083335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45976.774877083335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45976.774877083335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45976.774877083335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45976.774877083335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45976.774877083335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45976.774877083335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45976.774877083335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45976.774877083335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45976.774877083335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45976.774877083335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45976.774877083335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45976.774877083335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45976.774877083335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45976.774877083335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45976.774877083335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45976.774877083335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45976.774877083335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45976.774877083335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45976.774877083335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45976.774877083335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45976.774877083335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45976.774877083335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45976.774877083335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45976.774877083335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45976.774877083335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273.29415949073882</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0.32286319444392575</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0.18576828703953652</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0.10833773148624459</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c r="G6" s="97">
        <f ca="1">IFERROR(NOW()-F6,"")</f>
        <v>45976.774877083335</v>
      </c>
      <c r="H6" s="96">
        <v>45976.727743055555</v>
      </c>
      <c r="I6" s="135" t="str">
        <f>IFERROR(VLOOKUP(D6,DB!A:F,6,0),"")</f>
        <v>SCECO</v>
      </c>
      <c r="J6" s="135" t="str">
        <f>IFERROR(VLOOKUP(D6,DB!A:G,7,0),"")</f>
        <v>Dead</v>
      </c>
      <c r="K6" s="98" t="s">
        <v>39120</v>
      </c>
      <c r="L6" s="92" t="str">
        <f>IFERROR(VLOOKUP(D6,DB!A:I,9,0),"")</f>
        <v>Latis</v>
      </c>
    </row>
    <row r="7" spans="1:16" ht="15" customHeight="1">
      <c r="A7" s="135"/>
      <c r="B7" s="135" t="str">
        <f>IFERROR(VLOOKUP(D7,DB!A:K,11,0),"")</f>
        <v/>
      </c>
      <c r="C7" s="94"/>
      <c r="D7" s="92"/>
      <c r="E7" s="95"/>
      <c r="F7" s="96"/>
      <c r="G7" s="97">
        <f ca="1">IFERROR(NOW()-F7,"")</f>
        <v>45976.774877083335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45976.774877083335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45976.774877083335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45976.774877083335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45976.774877083335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45976.774877083335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45976.774877083335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45976.774877083335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45976.774877083335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45976.774877083335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45976.774877083335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45976.774877083335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45976.774877083335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45976.774877083335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45976.774877083335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45976.774877083335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45976.774877083335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45976.774877083335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45976.774877083335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45976.774877083335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45976.774877083335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45976.774877083335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45976.774877083335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45976.774877083335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45976.774877083335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45976.774877083335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45976.774877083335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45976.774877083335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45976.774877083335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45976.774877083335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45976.774877083335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45976.774877083335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45976.774877083335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45976.774877083335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45976.774877083335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45976.774877083335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45976.774877083335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45976.774877083335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45976.774877083335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45976.774877083335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45976.774877083335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45976.774877083335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45976.774877083335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45976.774877083335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45976.774877083335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45976.774877083335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45976.774877083335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45976.774877083335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45976.774877083335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45976.774877083335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45976.774877083335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45976.774877083335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45976.774877083335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45976.774877083335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45976.774877083335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45976.774877083335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45976.774877083335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45976.774877083335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45976.774877083335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45976.774877083335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45976.774877083335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45976.774877083335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45976.774877083335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45976.774877083335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45976.774877083335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45976.774877083335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45976.774877083335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45976.774877083335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45976.774877083335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45976.774877083335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45976.774877083335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45976.774877083335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45976.774877083335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45976.774877083335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45976.774877083335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45976.774877083335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45976.774877083335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45976.774877083335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45976.774877083335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45976.774877083335</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84.942816898146702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50.585999768518377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28.113765972222609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39" ca="1" si="2">IFERROR(NOW()-F6,"")</f>
        <v>45976.774877083335</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45976.774877083335</v>
      </c>
      <c r="H7" s="125">
        <v>45976.442164351851</v>
      </c>
      <c r="I7" s="124" t="str">
        <f>IFERROR(VLOOKUP(D7,DB!A:F,6,0),"")</f>
        <v>SCECO</v>
      </c>
      <c r="J7" s="124" t="str">
        <f>IFERROR(VLOOKUP(D7,DB!A:G,7,0),"")</f>
        <v>Haj Removal</v>
      </c>
      <c r="K7" s="124" t="s">
        <v>39131</v>
      </c>
      <c r="L7" s="124" t="str">
        <f>IFERROR(VLOOKUP(D7,DB!A:I,9,0),"")</f>
        <v>Latis</v>
      </c>
    </row>
    <row r="8" spans="1:13" ht="30.75">
      <c r="A8" s="124" t="s">
        <v>39129</v>
      </c>
      <c r="B8" s="124" t="str">
        <f>IFERROR(VLOOKUP(D8,DB!A:K,11,0),"")</f>
        <v>R5</v>
      </c>
      <c r="C8" s="124">
        <v>2</v>
      </c>
      <c r="D8" s="124" t="s">
        <v>38268</v>
      </c>
      <c r="E8" s="124" t="s">
        <v>39021</v>
      </c>
      <c r="F8" s="124"/>
      <c r="G8" s="126">
        <f t="shared" ca="1" si="2"/>
        <v>45976.774877083335</v>
      </c>
      <c r="H8" s="158">
        <v>45976.54896990741</v>
      </c>
      <c r="I8" s="124" t="str">
        <f>IFERROR(VLOOKUP(D8,DB!A:F,6,0),"")</f>
        <v>SCECO</v>
      </c>
      <c r="J8" s="124" t="str">
        <f>IFERROR(VLOOKUP(D8,DB!A:G,7,0),"")</f>
        <v>Good</v>
      </c>
      <c r="K8" s="124" t="s">
        <v>39131</v>
      </c>
      <c r="L8" s="124" t="str">
        <f>IFERROR(VLOOKUP(D8,DB!A:I,9,0),"")</f>
        <v>Latis</v>
      </c>
    </row>
    <row r="9" spans="1:13">
      <c r="A9" s="124" t="s">
        <v>39129</v>
      </c>
      <c r="B9" s="124" t="str">
        <f>IFERROR(VLOOKUP(D9,DB!A:K,11,0),"")</f>
        <v>R5</v>
      </c>
      <c r="C9" s="124">
        <v>1</v>
      </c>
      <c r="D9" s="124" t="s">
        <v>33353</v>
      </c>
      <c r="E9" s="124" t="s">
        <v>39021</v>
      </c>
      <c r="F9" s="124"/>
      <c r="G9" s="126">
        <f t="shared" ca="1" si="2"/>
        <v>45976.774877083335</v>
      </c>
      <c r="H9" s="158">
        <v>45976.567210648151</v>
      </c>
      <c r="I9" s="124" t="str">
        <f>IFERROR(VLOOKUP(D9,DB!A:F,6,0),"")</f>
        <v>SCECO</v>
      </c>
      <c r="J9" s="124" t="str">
        <f>IFERROR(VLOOKUP(D9,DB!A:G,7,0),"")</f>
        <v>Weak</v>
      </c>
      <c r="K9" s="124" t="s">
        <v>39132</v>
      </c>
      <c r="L9" s="124" t="str">
        <f>IFERROR(VLOOKUP(D9,DB!A:I,9,0),"")</f>
        <v>Latis</v>
      </c>
    </row>
    <row r="10" spans="1:13">
      <c r="A10" s="124"/>
      <c r="B10" s="124" t="str">
        <f>IFERROR(VLOOKUP(D10,DB!A:K,11,0),"")</f>
        <v/>
      </c>
      <c r="C10" s="124"/>
      <c r="D10" s="124"/>
      <c r="E10" s="124"/>
      <c r="F10" s="124"/>
      <c r="G10" s="126">
        <f t="shared" ca="1" si="2"/>
        <v>45976.774877083335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45976.774877083335</v>
      </c>
      <c r="H11" s="124"/>
      <c r="I11" s="124" t="str">
        <f>IFERROR(VLOOKUP(D11,DB!A:F,6,0),"")</f>
        <v/>
      </c>
      <c r="J11" s="124" t="str">
        <f>IFERROR(VLOOKUP(D11,DB!A:G,7,0),"")</f>
        <v/>
      </c>
      <c r="K11" s="124"/>
      <c r="L11" s="124" t="str">
        <f>IFERROR(VLOOKUP(D11,DB!A:I,9,0),"")</f>
        <v/>
      </c>
    </row>
    <row r="12" spans="1:13">
      <c r="A12" s="124"/>
      <c r="B12" s="124" t="str">
        <f>IFERROR(VLOOKUP(D12,DB!A:K,11,0),"")</f>
        <v>R5</v>
      </c>
      <c r="C12" s="124"/>
      <c r="D12" s="124" t="s">
        <v>33923</v>
      </c>
      <c r="E12" s="124"/>
      <c r="F12" s="124"/>
      <c r="G12" s="126">
        <f t="shared" ca="1" si="2"/>
        <v>45976.774877083335</v>
      </c>
      <c r="H12" s="124"/>
      <c r="I12" s="124" t="str">
        <f>IFERROR(VLOOKUP(D12,DB!A:F,6,0),"")</f>
        <v>SCECO</v>
      </c>
      <c r="J12" s="124" t="str">
        <f>IFERROR(VLOOKUP(D12,DB!A:G,7,0),"")</f>
        <v>Good</v>
      </c>
      <c r="K12" s="124"/>
      <c r="L12" s="124" t="str">
        <f>IFERROR(VLOOKUP(D12,DB!A:I,9,0),"")</f>
        <v>Latis</v>
      </c>
    </row>
    <row r="13" spans="1:13">
      <c r="A13" s="124"/>
      <c r="B13" s="124" t="str">
        <f>IFERROR(VLOOKUP(D13,DB!A:K,11,0),"")</f>
        <v/>
      </c>
      <c r="C13" s="124"/>
      <c r="D13" s="124"/>
      <c r="E13" s="124"/>
      <c r="F13" s="124"/>
      <c r="G13" s="126">
        <f t="shared" ca="1" si="2"/>
        <v>45976.774877083335</v>
      </c>
      <c r="H13" s="124"/>
      <c r="I13" s="124" t="str">
        <f>IFERROR(VLOOKUP(D13,DB!A:F,6,0),"")</f>
        <v/>
      </c>
      <c r="J13" s="124" t="str">
        <f>IFERROR(VLOOKUP(D13,DB!A:G,7,0),"")</f>
        <v/>
      </c>
      <c r="K13" s="124"/>
      <c r="L13" s="124" t="str">
        <f>IFERROR(VLOOKUP(D13,DB!A:I,9,0),"")</f>
        <v/>
      </c>
    </row>
    <row r="14" spans="1:13">
      <c r="A14" s="124"/>
      <c r="B14" s="124" t="str">
        <f>IFERROR(VLOOKUP(D14,DB!A:K,11,0),"")</f>
        <v>R5</v>
      </c>
      <c r="C14" s="124"/>
      <c r="D14" s="124" t="s">
        <v>31608</v>
      </c>
      <c r="E14" s="124"/>
      <c r="F14" s="124"/>
      <c r="G14" s="126">
        <f t="shared" ca="1" si="2"/>
        <v>45976.774877083335</v>
      </c>
      <c r="H14" s="124"/>
      <c r="I14" s="124" t="str">
        <f>IFERROR(VLOOKUP(D14,DB!A:F,6,0),"")</f>
        <v>SCECO</v>
      </c>
      <c r="J14" s="124" t="str">
        <f>IFERROR(VLOOKUP(D14,DB!A:G,7,0),"")</f>
        <v>Good</v>
      </c>
      <c r="K14" s="124"/>
      <c r="L14" s="124" t="str">
        <f>IFERROR(VLOOKUP(D14,DB!A:I,9,0),"")</f>
        <v>Latis</v>
      </c>
    </row>
    <row r="15" spans="1:13">
      <c r="A15" s="124"/>
      <c r="B15" s="124" t="str">
        <f>IFERROR(VLOOKUP(D15,DB!A:K,11,0),"")</f>
        <v/>
      </c>
      <c r="C15" s="124"/>
      <c r="D15" s="124"/>
      <c r="E15" s="124"/>
      <c r="F15" s="124"/>
      <c r="G15" s="126">
        <f t="shared" ca="1" si="2"/>
        <v>45976.774877083335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45976.774877083335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45976.774877083335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45976.774877083335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45976.774877083335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45976.774877083335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45976.774877083335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45976.774877083335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45976.774877083335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45976.774877083335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45976.774877083335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45976.774877083335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45976.774877083335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45976.774877083335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45976.774877083335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45976.774877083335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45976.774877083335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45976.774877083335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45976.774877083335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45976.774877083335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45976.774877083335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45976.774877083335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45976.774877083335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45976.774877083335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45976.774877083335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45976.774877083335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45976.774877083335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45976.774877083335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45976.774877083335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45976.774877083335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45976.774877083335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45976.774877083335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45976.774877083335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45976.774877083335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45976.774877083335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45976.774877083335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45976.774877083335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45976.774877083335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45976.774877083335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45976.774877083335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45976.774877083335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45976.774877083335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45976.774877083335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45976.774877083335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45976.774877083335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45976.774877083335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45976.774877083335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45976.774877083335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45976.774877083335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45976.774877083335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45976.774877083335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45976.774877083335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45976.774877083335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45976.774877083335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45976.774877083335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45976.774877083335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45976.774877083335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45976.774877083335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45976.774877083335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45976.774877083335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45976.774877083335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45976.774877083335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45976.774877083335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45976.774877083335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45976.774877083335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45976.774877083335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45976.774877083335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45976.774877083335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45976.774877083335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45976.774877083335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45976.774877083335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45976.774877083335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45976.774877083335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45976.774877083335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45976.774877083335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45976.774877083335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45976.774877083335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45976.774877083335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45976.774877083335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45976.774877083335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45976.774877083335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45976.774877083335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45976.774877083335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45976.774877083335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45976.774877083335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45976.774877083335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45976.774877083335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45976.774877083335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45976.774877083335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45976.774877083335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45976.774877083335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45976.774877083335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45976.774877083335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45976.774877083335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45976.774877083335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45976.774877083335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45976.774877083335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45976.774877083335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45976.774877083335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45976.774877083335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45976.774877083335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45976.774877083335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45976.774877083335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45976.774877083335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45976.774877083335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45976.774877083335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45976.774877083335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45976.774877083335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45976.774877083335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45976.774877083335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45976.774877083335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45976.774877083335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45976.774877083335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45976.774877083335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45976.774877083335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45976.774877083335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45976.774877083335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45976.774877083335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45976.774877083335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45976.774877083335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45976.774877083335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45976.774877083335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45976.774877083335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45976.774877083335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45976.774877083335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45976.774877083335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45976.774877083335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45976.774877083335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45976.774877083335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45976.774877083335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45976.774877083335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45976.774877083335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45976.774877083335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45976.774877083335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45976.774877083335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45976.774877083335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45976.774877083335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45976.774877083335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45976.774877083335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45976.774877083335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45976.774877083335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45976.774877083335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45976.774877083335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45976.774877083335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45976.774877083335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45976.774877083335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45976.774877083335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45976.774877083335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45976.774877083335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45976.774877083335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45976.774877083335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45976.774877083335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45976.774877083335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45976.774877083335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45976.774877083335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45976.774877083335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45976.774877083335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45976.774877083335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45976.774877083335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45976.774877083335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45976.774877083335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45976.774877083335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45976.774877083335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45976.774877083335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45976.774877083335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45976.774877083335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45976.774877083335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45976.774877083335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45976.774877083335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45976.774877083335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45976.774877083335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45976.774877083335</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45976.774877083335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45976.774877083335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45976.774877083335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45976.774877083335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45976.774877083335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45976.774877083335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45976.774877083335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45976.774877083335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45976.774877083335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45976.774877083335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45976.774877083335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45976.774877083335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45976.774877083335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45976.774877083335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45976.774877083335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45976.774877083335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45976.774877083335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45976.774877083335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45976.774877083335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45976.774877083335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45976.774877083335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45976.774877083335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45976.774877083335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45976.774877083335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45976.774877083335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45976.774877083335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45976.774877083335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45976.774877083335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45976.774877083335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45976.774877083335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45976.774877083335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45976.774877083335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45976.774877083335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45976.774877083335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45976.774877083335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45976.774877083335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45976.774877083335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45976.774877083335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45976.774877083335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45976.774877083335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45976.774877083335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45976.774877083335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45976.774877083335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45976.774877083335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45976.774877083335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45976.774877083335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45976.774877083335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45976.774877083335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45976.774877083335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45976.774877083335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45976.774877083335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45976.774877083335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45976.774877083335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45976.774877083335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45976.774877083335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45976.774877083335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45976.774877083335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45976.774877083335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45976.774877083335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45976.774877083335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45976.774877083335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45976.774877083335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45976.774877083335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45976.774877083335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45976.774877083335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45976.774877083335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45976.774877083335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45976.774877083335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45976.774877083335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45976.774877083335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45976.774877083335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45976.774877083335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45976.774877083335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45976.774877083335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45976.774877083335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45976.774877083335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45976.774877083335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45976.774877083335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45976.774877083335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45976.774877083335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45976.774877083335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45976.774877083335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45976.774877083335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45976.774877083335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45976.774877083335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45976.774877083335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45976.774877083335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45976.774877083335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45976.774877083335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45976.774877083335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45976.774877083335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45976.774877083335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45976.774877083335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45976.774877083335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45976.774877083335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45976.774877083335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45976.774877083335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45976.774877083335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45976.774877083335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45976.774877083335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45976.774877083335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45976.774877083335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45976.774877083335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45976.774877083335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45976.774877083335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45976.774877083335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45976.774877083335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45976.774877083335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45976.774877083335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45976.774877083335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45976.774877083335</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