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67" documentId="120_S{2AC9BD13-BADA-5192-A53E-5A8FF88502F6}" xr6:coauthVersionLast="47" xr6:coauthVersionMax="47" xr10:uidLastSave="{2184119D-0D1C-4BEB-87F2-A088AAE868C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4" l="1"/>
  <c r="L65" i="4"/>
  <c r="L66" i="4"/>
  <c r="L67" i="4"/>
  <c r="J64" i="4"/>
  <c r="J65" i="4"/>
  <c r="J66" i="4"/>
  <c r="J67" i="4"/>
  <c r="I64" i="4"/>
  <c r="I65" i="4"/>
  <c r="I66" i="4"/>
  <c r="I67" i="4"/>
  <c r="B64" i="4"/>
  <c r="B65" i="4"/>
  <c r="B66" i="4"/>
  <c r="B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L61" i="4"/>
  <c r="L62" i="4"/>
  <c r="L63" i="4"/>
  <c r="J61" i="4"/>
  <c r="J62" i="4"/>
  <c r="J63" i="4"/>
  <c r="I61" i="4"/>
  <c r="I62" i="4"/>
  <c r="I63" i="4"/>
  <c r="B61" i="4"/>
  <c r="B62" i="4"/>
  <c r="B63"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3" i="4"/>
  <c r="I3" i="4"/>
  <c r="J3" i="4"/>
  <c r="L3" i="4"/>
  <c r="B4" i="4"/>
  <c r="I4" i="4"/>
  <c r="J4" i="4"/>
  <c r="L4" i="4"/>
  <c r="B5" i="4"/>
  <c r="I5" i="4"/>
  <c r="J5" i="4"/>
  <c r="L5" i="4"/>
  <c r="B6" i="4"/>
  <c r="I6" i="4"/>
  <c r="J6" i="4"/>
  <c r="L6" i="4"/>
  <c r="B7" i="4"/>
  <c r="I7" i="4"/>
  <c r="J7" i="4"/>
  <c r="L7" i="4"/>
  <c r="B8" i="4"/>
  <c r="I8" i="4"/>
  <c r="J8" i="4"/>
  <c r="L8" i="4"/>
  <c r="B9" i="4"/>
  <c r="I9" i="4"/>
  <c r="J9" i="4"/>
  <c r="L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<sst xmlns="http://schemas.openxmlformats.org/spreadsheetml/2006/main" count="180293" uniqueCount="39127">
  <si>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</si>
  <si>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</si>
  <si>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</si>
  <si>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</si>
  <si>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</si>
  <si>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</si>
  <si>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</si>
  <si>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</si>
  <si>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</si>
  <si>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</si>
  <si>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</si>
  <si>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</si>
  <si>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</si>
  <si>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</si>
  <si>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</si>
  <si>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</si>
  <si>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</si>
  <si>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</si>
  <si>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</si>
  <si>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</si>
  <si>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</si>
  <si>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</si>
  <si>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</si>
  <si>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</si>
  <si>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</si>
  <si>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</si>
  <si>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</si>
  <si>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</si>
  <si>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</si>
  <si>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</si>
  <si>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</si>
  <si>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</si>
  <si>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</si>
  <si>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</si>
  <si>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</si>
  <si>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</si>
  <si>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</si>
  <si>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</si>
  <si>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</si>
  <si>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</si>
  <si>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</si>
  <si>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</si>
  <si>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</si>
  <si>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</si>
  <si>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</si>
  <si>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</si>
  <si>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</si>
  <si>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</si>
  <si>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</si>
  <si>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</si>
  <si>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</si>
  <si>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</si>
  <si>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</si>
  <si>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</si>
  <si>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</si>
  <si>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</si>
  <si>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</si>
  <si>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</si>
  <si>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</si>
  <si>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</si>
  <si>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</si>
  <si>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</si>
  <si>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</si>
  <si>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</si>
  <si>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</si>
  <si>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</si>
  <si>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</si>
  <si>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</si>
  <si>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</si>
  <si>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</si>
  <si>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</si>
  <si>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</si>
  <si>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</si>
  <si>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</si>
  <si>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</si>
  <si>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</si>
  <si>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</si>
  <si>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</si>
  <si>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</si>
  <si>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</si>
  <si>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</si>
  <si>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</si>
  <si>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</si>
  <si>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</si>
  <si>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</si>
  <si>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</si>
  <si>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</si>
  <si>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</si>
  <si>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</si>
  <si>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</si>
  <si>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</si>
  <si>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</si>
  <si>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</si>
  <si>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</si>
  <si>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</si>
  <si>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</si>
  <si>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</si>
  <si>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</si>
  <si>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</si>
  <si>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</si>
  <si>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</si>
  <si>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</si>
  <si>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</si>
  <si>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</si>
  <si>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</si>
  <si>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</si>
  <si>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</si>
  <si>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</si>
  <si>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</si>
  <si>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</si>
  <si>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</si>
  <si>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</si>
  <si>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</si>
  <si>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</si>
  <si>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</si>
  <si>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</si>
  <si>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</si>
  <si>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</si>
  <si>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</si>
  <si>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</si>
  <si>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</si>
  <si>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</si>
  <si>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</si>
  <si>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</si>
  <si>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</si>
  <si>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</si>
  <si>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</si>
  <si>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</si>
  <si>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</si>
  <si>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</si>
  <si>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</si>
  <si>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</si>
  <si>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</si>
  <si>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</si>
  <si>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</si>
  <si>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</si>
  <si>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</si>
  <si>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</si>
  <si>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</si>
  <si>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</si>
  <si>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</si>
  <si>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</si>
  <si>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</si>
  <si>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</si>
  <si>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</si>
  <si>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</si>
  <si>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</si>
  <si>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</si>
  <si>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</si>
  <si>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</si>
  <si>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</si>
  <si>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</si>
  <si>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</si>
  <si>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</si>
  <si>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</si>
  <si>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</si>
  <si>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</si>
  <si>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</si>
  <si>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</si>
  <si>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</si>
  <si>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</si>
  <si>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</si>
  <si>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</si>
  <si>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</si>
  <si>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</si>
  <si>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</si>
  <si>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</si>
  <si>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</si>
  <si>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</si>
  <si>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</si>
  <si>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</si>
  <si>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</si>
  <si>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</si>
  <si>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</si>
  <si>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</si>
  <si>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</si>
  <si>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</si>
  <si>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</si>
  <si>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</si>
  <si>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</si>
  <si>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</si>
  <si>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</si>
  <si>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</si>
  <si>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</si>
  <si>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</si>
  <si>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</si>
  <si>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</si>
  <si>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</si>
  <si>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</si>
  <si>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</si>
  <si>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</si>
  <si>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</si>
  <si>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</si>
  <si>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</si>
  <si>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</si>
  <si>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</si>
  <si>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</si>
  <si>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</si>
  <si>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</si>
  <si>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</si>
  <si>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</si>
  <si>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</si>
  <si>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</si>
  <si>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</si>
  <si>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</si>
  <si>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</si>
  <si>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</si>
  <si>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</si>
  <si>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</si>
  <si>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</si>
  <si>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</si>
  <si>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</si>
  <si>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</si>
  <si>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</si>
  <si>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</si>
  <si>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</si>
  <si>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</si>
  <si>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</si>
  <si>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</si>
  <si>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</si>
  <si>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</si>
  <si>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</si>
  <si>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</si>
  <si>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</si>
  <si>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</si>
  <si>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</si>
  <si>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</si>
  <si>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</si>
  <si>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</si>
  <si>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</si>
  <si>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</si>
  <si>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</si>
  <si>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</si>
  <si>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</si>
  <si>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</si>
  <si>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</si>
  <si>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</si>
  <si>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</si>
  <si>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</si>
  <si>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</si>
  <si>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</si>
  <si>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</si>
  <si>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</si>
  <si>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</si>
  <si>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</si>
  <si>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</si>
  <si>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</si>
  <si>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</si>
  <si>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</si>
  <si>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</si>
  <si>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</si>
  <si>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</si>
  <si>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</si>
  <si>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</si>
  <si>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</si>
  <si>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</si>
  <si>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</si>
  <si>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</si>
  <si>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</si>
  <si>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</si>
  <si>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</si>
  <si>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</si>
  <si>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</si>
  <si>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</si>
  <si>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</si>
  <si>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</si>
  <si>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</si>
  <si>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</si>
  <si>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</si>
  <si>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</si>
  <si>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</si>
  <si>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</si>
  <si>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</si>
  <si>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</si>
  <si>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</si>
  <si>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</si>
  <si>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</si>
  <si>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</si>
  <si>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</si>
  <si>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</si>
  <si>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</si>
  <si>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</si>
  <si>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</si>
  <si>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</si>
  <si>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</si>
  <si>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</si>
  <si>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</si>
  <si>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</si>
  <si>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</si>
  <si>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</si>
  <si>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</si>
  <si>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</si>
  <si>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</si>
  <si>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</si>
  <si>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</si>
  <si>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</si>
  <si>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</si>
  <si>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</si>
  <si>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</si>
  <si>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</si>
  <si>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</si>
  <si>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</si>
  <si>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</si>
  <si>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</si>
  <si>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</si>
  <si>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</si>
  <si>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</si>
  <si>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</si>
  <si>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</si>
  <si>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</si>
  <si>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</si>
  <si>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</si>
  <si>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</si>
  <si>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</si>
  <si>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</si>
  <si>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</si>
  <si>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</si>
  <si>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</si>
  <si>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</si>
  <si>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</si>
  <si>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</si>
  <si>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</si>
  <si>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</si>
  <si>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</si>
  <si>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</si>
  <si>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</si>
  <si>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</si>
  <si>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</si>
  <si>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</si>
  <si>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</si>
  <si>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</si>
  <si>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</si>
  <si>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</si>
  <si>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</si>
  <si>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</si>
  <si>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</si>
  <si>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</si>
  <si>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</si>
  <si>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</si>
  <si>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</si>
  <si>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</si>
  <si>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</si>
  <si>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</si>
  <si>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</si>
  <si>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</si>
  <si>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</si>
  <si>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</si>
  <si>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</si>
  <si>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</si>
  <si>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</si>
  <si>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</si>
  <si>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</si>
  <si>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</si>
  <si>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</si>
  <si>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</si>
  <si>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</si>
  <si>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</si>
  <si>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</si>
  <si>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</si>
  <si>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</si>
  <si>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</si>
  <si>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</si>
  <si>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</si>
  <si>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</si>
  <si>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</si>
  <si>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</si>
  <si>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</si>
  <si>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</si>
  <si>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</si>
  <si>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</si>
  <si>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</si>
  <si>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</si>
  <si>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</si>
  <si>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</si>
  <si>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</si>
  <si>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</si>
  <si>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</si>
  <si>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</si>
  <si>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</si>
  <si>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</si>
  <si>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</si>
  <si>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</si>
  <si>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</si>
  <si>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</si>
  <si>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</si>
  <si>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</si>
  <si>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</si>
  <si>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</si>
  <si>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</si>
  <si>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</si>
  <si>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</si>
  <si>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</si>
  <si>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</si>
  <si>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</si>
  <si>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</si>
  <si>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</si>
  <si>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</si>
  <si>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</si>
  <si>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</si>
  <si>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</si>
  <si>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</si>
  <si>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</si>
  <si>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</si>
  <si>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</si>
  <si>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</si>
  <si>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</si>
  <si>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</si>
  <si>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</si>
  <si>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</si>
  <si>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</si>
  <si>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</si>
  <si>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</si>
  <si>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</si>
  <si>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</si>
  <si>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</si>
  <si>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</si>
  <si>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</si>
  <si>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</si>
  <si>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</si>
  <si>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</si>
  <si>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</si>
  <si>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</si>
  <si>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</si>
  <si>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</si>
  <si>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</si>
  <si>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</si>
  <si>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</si>
  <si>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</si>
  <si>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</si>
  <si>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</si>
  <si>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</si>
  <si>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</si>
  <si>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</si>
  <si>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</si>
  <si>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</si>
  <si>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</si>
  <si>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</si>
  <si>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</si>
  <si>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</si>
  <si>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</si>
  <si>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</si>
  <si>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</si>
  <si>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</si>
  <si>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</si>
  <si>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</si>
  <si>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</si>
  <si>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</si>
  <si>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</si>
  <si>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</si>
  <si>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</si>
  <si>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</si>
  <si>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</si>
  <si>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</si>
  <si>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</si>
  <si>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</si>
  <si>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</si>
  <si>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</si>
  <si>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</si>
  <si>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</si>
  <si>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</si>
  <si>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</si>
  <si>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</si>
  <si>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</si>
  <si>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</si>
  <si>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</si>
  <si>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</si>
  <si>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</si>
  <si>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</si>
  <si>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</si>
  <si>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</si>
  <si>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</si>
  <si>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</si>
  <si>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</si>
  <si>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</si>
  <si>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</si>
  <si>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</si>
  <si>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</si>
  <si>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</si>
  <si>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</si>
  <si>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</si>
  <si>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</si>
  <si>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</si>
  <si>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</si>
  <si>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</si>
  <si>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</si>
  <si>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</si>
  <si>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</si>
  <si>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</si>
  <si>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</si>
  <si>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</si>
  <si>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</si>
  <si>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</si>
  <si>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</si>
  <si>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</si>
  <si>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</si>
  <si>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</si>
  <si>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</si>
  <si>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</si>
  <si>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</si>
  <si>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</si>
  <si>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</si>
  <si>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</si>
  <si>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</si>
  <si>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</si>
  <si>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</si>
  <si>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</si>
  <si>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</si>
  <si>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</si>
  <si>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</si>
  <si>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</si>
  <si>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</si>
  <si>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</si>
  <si>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</si>
  <si>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</si>
  <si>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</si>
  <si>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</si>
  <si>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</si>
  <si>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</si>
  <si>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</si>
  <si>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</si>
  <si>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</si>
  <si>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</si>
  <si>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</si>
  <si>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</si>
  <si>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</si>
  <si>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</si>
  <si>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</si>
  <si>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</si>
  <si>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</si>
  <si>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</si>
  <si>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</si>
  <si>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</si>
  <si>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</si>
  <si>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</si>
  <si>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</si>
  <si>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</si>
  <si>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</si>
  <si>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</si>
  <si>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</si>
  <si>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</si>
  <si>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</si>
  <si>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</si>
  <si>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</si>
  <si>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</si>
  <si>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</si>
  <si>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</si>
  <si>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</si>
  <si>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</si>
  <si>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</si>
  <si>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</si>
  <si>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</si>
  <si>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</si>
  <si>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</si>
  <si>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</si>
  <si>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</si>
  <si>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</si>
  <si>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</si>
  <si>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</si>
  <si>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</si>
  <si>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</si>
  <si>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</si>
  <si>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</si>
  <si>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</si>
  <si>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</si>
  <si>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</si>
  <si>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</si>
  <si>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</si>
  <si>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</si>
  <si>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</si>
  <si>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</si>
  <si>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</si>
  <si>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</si>
  <si>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</si>
  <si>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</si>
  <si>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</si>
  <si>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</si>
  <si>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</si>
  <si>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</si>
  <si>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</si>
  <si>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</si>
  <si>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</si>
  <si>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</si>
  <si>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</si>
  <si>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</si>
  <si>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</si>
  <si>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</si>
  <si>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</si>
  <si>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</si>
  <si>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</si>
  <si>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</si>
  <si>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</si>
  <si>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</si>
  <si>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</si>
  <si>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</si>
  <si>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</si>
  <si>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</si>
  <si>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</si>
  <si>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</si>
  <si>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</si>
  <si>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</si>
  <si>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</si>
  <si>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</si>
  <si>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</si>
  <si>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</si>
  <si>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</si>
  <si>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</si>
  <si>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</si>
  <si>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</si>
  <si>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</si>
  <si>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</si>
  <si>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</si>
  <si>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</si>
  <si>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</si>
  <si>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</si>
  <si>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</si>
  <si>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</si>
  <si>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</si>
  <si>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</si>
  <si>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</si>
  <si>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</si>
  <si>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</si>
  <si>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</si>
  <si>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</si>
  <si>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</si>
  <si>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</si>
  <si>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</si>
  <si>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</si>
  <si>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</si>
  <si>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</si>
  <si>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</si>
  <si>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</si>
  <si>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</si>
  <si>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</si>
  <si>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</si>
  <si>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</si>
  <si>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</si>
  <si>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</si>
  <si>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</si>
  <si>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</si>
  <si>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</si>
  <si>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</si>
  <si>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</si>
  <si>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</si>
  <si>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</si>
  <si>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</si>
  <si>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</si>
  <si>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</si>
  <si>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</si>
  <si>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</si>
  <si>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</si>
  <si>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</si>
  <si>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</si>
  <si>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</si>
  <si>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</si>
  <si>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</si>
  <si>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</si>
  <si>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</si>
  <si>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</si>
  <si>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</si>
  <si>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</si>
  <si>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</si>
  <si>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</si>
  <si>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</si>
  <si>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</si>
  <si>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</si>
  <si>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</si>
  <si>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</si>
  <si>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</si>
  <si>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</si>
  <si>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</si>
  <si>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</si>
  <si>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</si>
  <si>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</si>
  <si>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</si>
  <si>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</si>
  <si>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</si>
  <si>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</si>
  <si>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</si>
  <si>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</si>
  <si>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</si>
  <si>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</si>
  <si>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</si>
  <si>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</si>
  <si>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</si>
  <si>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</si>
  <si>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</si>
  <si>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</si>
  <si>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</si>
  <si>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</si>
  <si>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</si>
  <si>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</si>
  <si>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</si>
  <si>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</si>
  <si>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</si>
  <si>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</si>
  <si>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</si>
  <si>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</si>
  <si>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</si>
  <si>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</si>
  <si>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</si>
  <si>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</si>
  <si>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</si>
  <si>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</si>
  <si>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</si>
  <si>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</si>
  <si>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</si>
  <si>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</si>
  <si>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</si>
  <si>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</si>
  <si>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</si>
  <si>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</si>
  <si>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</si>
  <si>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</si>
  <si>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</si>
  <si>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</si>
  <si>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</si>
  <si>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</si>
  <si>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</si>
  <si>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</si>
  <si>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</si>
  <si>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</si>
  <si>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</si>
  <si>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</si>
  <si>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</si>
  <si>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</si>
  <si>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</si>
  <si>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</si>
  <si>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</si>
  <si>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</si>
  <si>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</si>
  <si>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</si>
  <si>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</si>
  <si>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</si>
  <si>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</si>
  <si>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</si>
  <si>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</si>
  <si>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</si>
  <si>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</si>
  <si>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</si>
  <si>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</si>
  <si>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</si>
  <si>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</si>
  <si>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</si>
  <si>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</si>
  <si>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</si>
  <si>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</si>
  <si>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</si>
  <si>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</si>
  <si>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</si>
  <si>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</si>
  <si>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</si>
  <si>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</si>
  <si>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</si>
  <si>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</si>
  <si>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</si>
  <si>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</si>
  <si>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</si>
  <si>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</si>
  <si>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</si>
  <si>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</si>
  <si>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</si>
  <si>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</si>
  <si>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</si>
  <si>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</si>
  <si>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</si>
  <si>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</si>
  <si>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</si>
  <si>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</si>
  <si>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</si>
  <si>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</si>
  <si>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</si>
  <si>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</si>
  <si>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</si>
  <si>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</si>
  <si>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</si>
  <si>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</si>
  <si>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</si>
  <si>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</si>
  <si>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</si>
  <si>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</si>
  <si>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</si>
  <si>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</si>
  <si>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</si>
  <si>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</si>
  <si>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</si>
  <si>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</si>
  <si>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</si>
  <si>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</si>
  <si>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</si>
  <si>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</si>
  <si>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</si>
  <si>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</si>
  <si>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</si>
  <si>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</si>
  <si>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</si>
  <si>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</si>
  <si>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</si>
  <si>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</si>
  <si>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</si>
  <si>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</si>
  <si>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</si>
  <si>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</si>
  <si>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</si>
  <si>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</si>
  <si>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</si>
  <si>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</si>
  <si>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</si>
  <si>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</si>
  <si>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</si>
  <si>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</si>
  <si>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</si>
  <si>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</si>
  <si>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</si>
  <si>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</si>
  <si>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</si>
  <si>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</si>
  <si>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</si>
  <si>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</si>
  <si>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</si>
  <si>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</si>
  <si>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</si>
  <si>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</si>
  <si>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</si>
  <si>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</si>
  <si>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</si>
  <si>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</si>
  <si>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</si>
  <si>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</si>
  <si>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</si>
  <si>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</si>
  <si>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</si>
  <si>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</si>
  <si>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</si>
  <si>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</si>
  <si>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</si>
  <si>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</si>
  <si>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</si>
  <si>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</si>
  <si>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</si>
  <si>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</si>
  <si>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</si>
  <si>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</si>
  <si>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</si>
  <si>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</si>
  <si>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</si>
  <si>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</si>
  <si>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</si>
  <si>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</si>
  <si>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</si>
  <si>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</si>
  <si>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</si>
  <si>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</si>
  <si>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</si>
  <si>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</si>
  <si>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</si>
  <si>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</si>
  <si>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</si>
  <si>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</si>
  <si>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</si>
  <si>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</si>
  <si>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</si>
  <si>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</si>
  <si>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</si>
  <si>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</si>
  <si>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</si>
  <si>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</si>
  <si>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</si>
  <si>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</si>
  <si>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</si>
  <si>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</si>
  <si>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</si>
  <si>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</si>
  <si>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</si>
  <si>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</si>
  <si>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</si>
  <si>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</si>
  <si>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</si>
  <si>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</si>
  <si>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</si>
  <si>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</si>
  <si>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</si>
  <si>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</si>
  <si>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</si>
  <si>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</si>
  <si>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</si>
  <si>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</si>
  <si>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</si>
  <si>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</si>
  <si>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</si>
  <si>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</si>
  <si>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</si>
  <si>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</si>
  <si>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</si>
  <si>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</si>
  <si>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</si>
  <si>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</si>
  <si>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</si>
  <si>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</si>
  <si>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</si>
  <si>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</si>
  <si>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</si>
  <si>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</si>
  <si>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</si>
  <si>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</si>
  <si>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</si>
  <si>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</si>
  <si>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</si>
  <si>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</si>
  <si>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</si>
  <si>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</si>
  <si>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</si>
  <si>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</si>
  <si>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</si>
  <si>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</si>
  <si>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</si>
  <si>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</si>
  <si>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</si>
  <si>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</si>
  <si>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</si>
  <si>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</si>
  <si>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</si>
  <si>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</si>
  <si>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</si>
  <si>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</si>
  <si>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</si>
  <si>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</si>
  <si>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</si>
  <si>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</si>
  <si>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</si>
  <si>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</si>
  <si>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</si>
  <si>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</si>
  <si>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</si>
  <si>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</si>
  <si>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</si>
  <si>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</si>
  <si>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</si>
  <si>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</si>
  <si>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</si>
  <si>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</si>
  <si>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</si>
  <si>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</si>
  <si>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</si>
  <si>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</si>
  <si>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</si>
  <si>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</si>
  <si>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</si>
  <si>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</si>
  <si>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</si>
  <si>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</si>
  <si>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</si>
  <si>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</si>
  <si>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</si>
  <si>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</si>
  <si>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</si>
  <si>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</si>
  <si>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</si>
  <si>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</si>
  <si>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</si>
  <si>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</si>
  <si>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</si>
  <si>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</si>
  <si>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</si>
  <si>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</si>
  <si>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</si>
  <si>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</si>
  <si>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</si>
  <si>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</si>
  <si>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</si>
  <si>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</si>
  <si>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</si>
  <si>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</si>
  <si>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</si>
  <si>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</si>
  <si>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</si>
  <si>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</si>
  <si>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</si>
  <si>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</si>
  <si>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</si>
  <si>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</si>
  <si>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</si>
  <si>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</si>
  <si>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</si>
  <si>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</si>
  <si>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</si>
  <si>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</si>
  <si>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</si>
  <si>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</si>
  <si>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</si>
  <si>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</si>
  <si>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</si>
  <si>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</si>
  <si>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</si>
  <si>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</si>
  <si>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</si>
  <si>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</si>
  <si>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</si>
  <si>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</si>
  <si>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</si>
  <si>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</si>
  <si>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</si>
  <si>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</si>
  <si>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</si>
  <si>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</si>
  <si>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</si>
  <si>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</si>
  <si>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</si>
  <si>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</si>
  <si>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</si>
  <si>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</si>
  <si>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</si>
  <si>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</si>
  <si>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</si>
  <si>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</si>
  <si>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</si>
  <si>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</si>
  <si>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</si>
  <si>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</si>
  <si>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</si>
  <si>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</si>
  <si>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</si>
  <si>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</si>
  <si>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</si>
  <si>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</si>
  <si>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</si>
  <si>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</si>
  <si>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</si>
  <si>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</si>
  <si>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</si>
  <si>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</si>
  <si>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</si>
  <si>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</si>
  <si>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</si>
  <si>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</si>
  <si>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</si>
  <si>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</si>
  <si>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</si>
  <si>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</si>
  <si>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</si>
  <si>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</si>
  <si>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</si>
  <si>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</si>
  <si>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</si>
  <si>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</si>
  <si>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</si>
  <si>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</si>
  <si>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</si>
  <si>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</si>
  <si>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</si>
  <si>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</si>
  <si>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</si>
  <si>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</si>
  <si>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</si>
  <si>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</si>
  <si>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</si>
  <si>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</si>
  <si>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</si>
  <si>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</si>
  <si>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</si>
  <si>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</si>
  <si>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</si>
  <si>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</si>
  <si>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</si>
  <si>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</si>
  <si>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</si>
  <si>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</si>
  <si>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</si>
  <si>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</si>
  <si>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</si>
  <si>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</si>
  <si>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</si>
  <si>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</si>
  <si>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</si>
  <si>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</si>
  <si>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</si>
  <si>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</si>
  <si>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</si>
  <si>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</si>
  <si>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</si>
  <si>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</si>
  <si>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</si>
  <si>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</si>
  <si>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</si>
  <si>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</si>
  <si>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</si>
  <si>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</si>
  <si>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</si>
  <si>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</si>
  <si>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</si>
  <si>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</si>
  <si>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</si>
  <si>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</si>
  <si>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</si>
  <si>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</si>
  <si>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</si>
  <si>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</si>
  <si>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</si>
  <si>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</si>
  <si>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</si>
  <si>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</si>
  <si>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</si>
  <si>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</si>
  <si>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</si>
  <si>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</si>
  <si>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</si>
  <si>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</si>
  <si>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</si>
  <si>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</si>
  <si>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</si>
  <si>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</si>
  <si>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</si>
  <si>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</si>
  <si>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</si>
  <si>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</si>
  <si>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</si>
  <si>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</si>
  <si>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</si>
  <si>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</si>
  <si>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</si>
  <si>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</si>
  <si>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</si>
  <si>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</si>
  <si>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</si>
  <si>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</si>
  <si>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</si>
  <si>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</si>
  <si>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</si>
  <si>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</si>
  <si>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</si>
  <si>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</si>
  <si>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</si>
  <si>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</si>
  <si>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</si>
  <si>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</si>
  <si>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</si>
  <si>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</si>
  <si>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</si>
  <si>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</si>
  <si>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</si>
  <si>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</si>
  <si>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</si>
  <si>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</si>
  <si>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</si>
  <si>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</si>
  <si>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</si>
  <si>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</si>
  <si>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</si>
  <si>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</si>
  <si>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</si>
  <si>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</si>
  <si>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</si>
  <si>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</si>
  <si>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</si>
  <si>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</si>
  <si>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</si>
  <si>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</si>
  <si>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</si>
  <si>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</si>
  <si>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</si>
  <si>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</si>
  <si>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</si>
  <si>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</si>
  <si>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</si>
  <si>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</si>
  <si>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</si>
  <si>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</si>
  <si>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</si>
  <si>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</si>
  <si>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</si>
  <si>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</si>
  <si>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</si>
  <si>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</si>
  <si>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</si>
  <si>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</si>
  <si>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</si>
  <si>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</si>
  <si>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</si>
  <si>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</si>
  <si>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</si>
  <si>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</si>
  <si>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</si>
  <si>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</si>
  <si>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</si>
  <si>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</si>
  <si>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</si>
  <si>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</si>
  <si>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</si>
  <si>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</si>
  <si>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</si>
  <si>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</si>
  <si>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</si>
  <si>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</si>
  <si>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</si>
  <si>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</si>
  <si>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</si>
  <si>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</si>
  <si>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</si>
  <si>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</si>
  <si>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</si>
  <si>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</si>
  <si>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</si>
  <si>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</si>
  <si>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</si>
  <si>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</si>
  <si>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</si>
  <si>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</si>
  <si>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</si>
  <si>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</si>
  <si>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</si>
  <si>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</si>
  <si>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</si>
  <si>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</si>
  <si>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</si>
  <si>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</si>
  <si>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</si>
  <si>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</si>
  <si>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</si>
  <si>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</si>
  <si>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</si>
  <si>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</si>
  <si>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</si>
  <si>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</si>
  <si>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</si>
  <si>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</si>
  <si>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</si>
  <si>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</si>
  <si>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</si>
  <si>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</si>
  <si>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</si>
  <si>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</si>
  <si>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</si>
  <si>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</si>
  <si>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</si>
  <si>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</si>
  <si>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</si>
  <si>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</si>
  <si>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</si>
  <si>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</si>
  <si>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</si>
  <si>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</si>
  <si>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</si>
  <si>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</si>
  <si>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</si>
  <si>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</si>
  <si>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</si>
  <si>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</si>
  <si>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</si>
  <si>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</si>
  <si>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</si>
  <si>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</si>
  <si>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</si>
  <si>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</si>
  <si>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</si>
  <si>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</si>
  <si>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</si>
  <si>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</si>
  <si>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</si>
  <si>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</si>
  <si>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</si>
  <si>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</si>
  <si>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</si>
  <si>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</si>
  <si>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</si>
  <si>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</si>
  <si>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</si>
  <si>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</si>
  <si>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</si>
  <si>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</si>
  <si>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</si>
  <si>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</si>
  <si>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</si>
  <si>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</si>
  <si>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</si>
  <si>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</si>
  <si>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</si>
  <si>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</si>
  <si>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</si>
  <si>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</si>
  <si>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</si>
  <si>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</si>
  <si>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</si>
  <si>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</si>
  <si>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</si>
  <si>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</si>
  <si>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</si>
  <si>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</si>
  <si>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</si>
  <si>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</si>
  <si>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</si>
  <si>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</si>
  <si>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</si>
  <si>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</si>
  <si>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</si>
  <si>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</si>
  <si>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</si>
  <si>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</si>
  <si>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</si>
  <si>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</si>
  <si>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</si>
  <si>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</si>
  <si>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</si>
  <si>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</si>
  <si>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</si>
  <si>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</si>
  <si>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</si>
  <si>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</si>
  <si>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</si>
  <si>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</si>
  <si>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</si>
  <si>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</si>
  <si>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</si>
  <si>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</si>
  <si>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</si>
  <si>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</si>
  <si>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</si>
  <si>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</si>
  <si>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</si>
  <si>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</si>
  <si>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</si>
  <si>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</si>
  <si>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</si>
  <si>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</si>
  <si>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</si>
  <si>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</si>
  <si>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</si>
  <si>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</si>
  <si>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</si>
  <si>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</si>
  <si>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</si>
  <si>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</si>
  <si>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</si>
  <si>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</si>
  <si>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</si>
  <si>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</si>
  <si>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</si>
  <si>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</si>
  <si>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</si>
  <si>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</si>
  <si>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</si>
  <si>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</si>
  <si>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</si>
  <si>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</si>
  <si>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</si>
  <si>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</si>
  <si>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</si>
  <si>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</si>
  <si>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</si>
  <si>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</si>
  <si>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</si>
  <si>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</si>
  <si>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</si>
  <si>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</si>
  <si>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</si>
  <si>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</si>
  <si>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</si>
  <si>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</si>
  <si>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</si>
  <si>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</si>
  <si>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</si>
  <si>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</si>
  <si>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</si>
  <si>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</si>
  <si>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</si>
  <si>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</si>
  <si>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</si>
  <si>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</si>
  <si>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</si>
  <si>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</si>
  <si>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</si>
  <si>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</si>
  <si>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</si>
  <si>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</si>
  <si>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</si>
  <si>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</si>
  <si>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</si>
  <si>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</si>
  <si>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</si>
  <si>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</si>
  <si>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</si>
  <si>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</si>
  <si>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</si>
  <si>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</si>
  <si>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</si>
  <si>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</si>
  <si>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</si>
  <si>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</si>
  <si>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</si>
  <si>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</si>
  <si>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</si>
  <si>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</si>
  <si>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</si>
  <si>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</si>
  <si>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</si>
  <si>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</si>
  <si>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</si>
  <si>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</si>
  <si>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</si>
  <si>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</si>
  <si>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</si>
  <si>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</si>
  <si>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</si>
  <si>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</si>
  <si>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</si>
  <si>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</si>
  <si>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</si>
  <si>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</si>
  <si>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</si>
  <si>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</si>
  <si>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</si>
  <si>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</si>
  <si>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</si>
  <si>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</si>
  <si>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</si>
  <si>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</si>
  <si>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</si>
  <si>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</si>
  <si>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</si>
  <si>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</si>
  <si>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</si>
  <si>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</si>
  <si>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</si>
  <si>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</si>
  <si>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</si>
  <si>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</si>
  <si>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</si>
  <si>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</si>
  <si>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</si>
  <si>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</si>
  <si>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</si>
  <si>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</si>
  <si>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</si>
  <si>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</si>
  <si>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</si>
  <si>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</si>
  <si>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</si>
  <si>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</si>
  <si>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</si>
  <si>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</si>
  <si>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</si>
  <si>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</si>
  <si>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</si>
  <si>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</si>
  <si>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</si>
  <si>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</si>
  <si>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</si>
  <si>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</si>
  <si>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</si>
  <si>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</si>
  <si>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</si>
  <si>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</si>
  <si>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</si>
  <si>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</si>
  <si>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</si>
  <si>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</si>
  <si>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</si>
  <si>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</si>
  <si>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</si>
  <si>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</si>
  <si>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</si>
  <si>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</si>
  <si>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</si>
  <si>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</si>
  <si>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</si>
  <si>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</si>
  <si>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</si>
  <si>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</si>
  <si>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</si>
  <si>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</si>
  <si>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</si>
  <si>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</si>
  <si>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</si>
  <si>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</si>
  <si>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</si>
  <si>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</si>
  <si>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</si>
  <si>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</si>
  <si>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</si>
  <si>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</si>
  <si>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</si>
  <si>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</si>
  <si>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</si>
  <si>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</si>
  <si>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</si>
  <si>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</si>
  <si>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</si>
  <si>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</si>
  <si>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</si>
  <si>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</si>
  <si>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</si>
  <si>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</si>
  <si>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</si>
  <si>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</si>
  <si>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</si>
  <si>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</si>
  <si>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</si>
  <si>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</si>
  <si>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</si>
  <si>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</si>
  <si>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</si>
  <si>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</si>
  <si>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</si>
  <si>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</si>
  <si>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</si>
  <si>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</si>
  <si>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</si>
  <si>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</si>
  <si>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</si>
  <si>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</si>
  <si>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</si>
  <si>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</si>
  <si>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</si>
  <si>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</si>
  <si>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</si>
  <si>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</si>
  <si>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</si>
  <si>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</si>
  <si>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</si>
  <si>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</si>
  <si>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</si>
  <si>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</si>
  <si>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</si>
  <si>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</si>
  <si>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</si>
  <si>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</si>
  <si>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</si>
  <si>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</si>
  <si>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</si>
  <si>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</si>
  <si>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</si>
  <si>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</si>
  <si>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</si>
  <si>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</si>
  <si>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</si>
  <si>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</si>
  <si>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</si>
  <si>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</si>
  <si>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</si>
  <si>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</si>
  <si>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</si>
  <si>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</si>
  <si>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</si>
  <si>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</si>
  <si>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</si>
  <si>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</si>
  <si>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</si>
  <si>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</si>
  <si>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</si>
  <si>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</si>
  <si>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</si>
  <si>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</si>
  <si>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</si>
  <si>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</si>
  <si>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</si>
  <si>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</si>
  <si>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</si>
  <si>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</si>
  <si>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</si>
  <si>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</si>
  <si>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</si>
  <si>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</si>
  <si>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</si>
  <si>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</si>
  <si>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</si>
  <si>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</si>
  <si>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</si>
  <si>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</si>
  <si>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</si>
  <si>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</si>
  <si>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</si>
  <si>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</si>
  <si>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</si>
  <si>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</si>
  <si>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</si>
  <si>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</si>
  <si>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</si>
  <si>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</si>
  <si>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</si>
  <si>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</si>
  <si>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</si>
  <si>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</si>
  <si>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</si>
  <si>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</si>
  <si>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</si>
  <si>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</si>
  <si>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</si>
  <si>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</si>
  <si>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</si>
  <si>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</si>
  <si>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</si>
  <si>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</si>
  <si>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</si>
  <si>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</si>
  <si>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</si>
  <si>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</si>
  <si>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</si>
  <si>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</si>
  <si>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</si>
  <si>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</si>
  <si>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</si>
  <si>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</si>
  <si>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</si>
  <si>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</si>
  <si>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</si>
  <si>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</si>
  <si>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</si>
  <si>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</si>
  <si>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</si>
  <si>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</si>
  <si>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</si>
  <si>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</si>
  <si>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</si>
  <si>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</si>
  <si>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</si>
  <si>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</si>
  <si>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</si>
  <si>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</si>
  <si>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</si>
  <si>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</si>
  <si>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</si>
  <si>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</si>
  <si>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</si>
  <si>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</si>
  <si>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</si>
  <si>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</si>
  <si>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</si>
  <si>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</si>
  <si>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</si>
  <si>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</si>
  <si>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</si>
  <si>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</si>
  <si>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</si>
  <si>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</si>
  <si>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</si>
  <si>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</si>
  <si>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</si>
  <si>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</si>
  <si>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</si>
  <si>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</si>
  <si>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</si>
  <si>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</si>
  <si>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</si>
  <si>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</si>
  <si>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</si>
  <si>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</si>
  <si>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</si>
  <si>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</si>
  <si>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</si>
  <si>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</si>
  <si>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</si>
  <si>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</si>
  <si>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</si>
  <si>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</si>
  <si>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</si>
  <si>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</si>
  <si>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</si>
  <si>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</si>
  <si>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</si>
  <si>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</si>
  <si>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</si>
  <si>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</si>
  <si>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</si>
  <si>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</si>
  <si>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</si>
  <si>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</si>
  <si>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</si>
  <si>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</si>
  <si>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</si>
  <si>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</si>
  <si>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</si>
  <si>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</si>
  <si>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</si>
  <si>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</si>
  <si>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</si>
  <si>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</si>
  <si>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</si>
  <si>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</si>
  <si>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</si>
  <si>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</si>
  <si>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</si>
  <si>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</si>
  <si>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</si>
  <si>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</si>
  <si>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</si>
  <si>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</si>
  <si>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</si>
  <si>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</si>
  <si>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</si>
  <si>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</si>
  <si>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</si>
  <si>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</si>
  <si>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</si>
  <si>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</si>
  <si>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</si>
  <si>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</si>
  <si>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</si>
  <si>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</si>
  <si>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</si>
  <si>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</si>
  <si>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</si>
  <si>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</si>
  <si>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</si>
  <si>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</si>
  <si>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</si>
  <si>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</si>
  <si>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</si>
  <si>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</si>
  <si>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</si>
  <si>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</si>
  <si>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</si>
  <si>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</si>
  <si>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</si>
  <si>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</si>
  <si>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</si>
  <si>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</si>
  <si>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</si>
  <si>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</si>
  <si>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</si>
  <si>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</si>
  <si>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</si>
  <si>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</si>
  <si>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</si>
  <si>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</si>
  <si>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</si>
  <si>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</si>
  <si>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</si>
  <si>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</si>
  <si>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</si>
  <si>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</si>
  <si>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</si>
  <si>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</si>
  <si>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</si>
  <si>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</si>
  <si>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</si>
  <si>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</si>
  <si>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</si>
  <si>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</si>
  <si>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</si>
  <si>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</si>
  <si>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</si>
  <si>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</si>
  <si>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</si>
  <si>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</si>
  <si>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</si>
  <si>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</si>
  <si>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</si>
  <si>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</si>
  <si>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</si>
  <si>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</si>
  <si>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</si>
  <si>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</si>
  <si>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</si>
  <si>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</si>
  <si>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</si>
  <si>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</si>
  <si>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</si>
  <si>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</si>
  <si>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</si>
  <si>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</si>
  <si>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</si>
  <si>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</si>
  <si>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</si>
  <si>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</si>
  <si>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</si>
  <si>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</si>
  <si>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</si>
  <si>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</si>
  <si>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</si>
  <si>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</si>
  <si>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</si>
  <si>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</si>
  <si>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</si>
  <si>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</si>
  <si>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</si>
  <si>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</si>
  <si>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</si>
  <si>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</si>
  <si>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</si>
  <si>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</si>
  <si>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</si>
  <si>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</si>
  <si>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</si>
  <si>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</si>
  <si>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</si>
  <si>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</si>
  <si>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</si>
  <si>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</si>
  <si>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</si>
  <si>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</si>
  <si>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</si>
  <si>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</si>
  <si>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</si>
  <si>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</si>
  <si>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</si>
  <si>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</si>
  <si>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</si>
  <si>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</si>
  <si>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</si>
  <si>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</si>
  <si>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</si>
  <si>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</si>
  <si>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</si>
  <si>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</si>
  <si>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</si>
  <si>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</si>
  <si>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</si>
  <si>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</si>
  <si>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</si>
  <si>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</si>
  <si>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</si>
  <si>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</si>
  <si>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</si>
  <si>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</si>
  <si>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</si>
  <si>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</si>
  <si>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</si>
  <si>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</si>
  <si>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</si>
  <si>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</si>
  <si>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</si>
  <si>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</si>
  <si>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</si>
  <si>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</si>
  <si>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</si>
  <si>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</si>
  <si>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</si>
  <si>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</si>
  <si>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</si>
  <si>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</si>
  <si>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</si>
  <si>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</si>
  <si>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</si>
  <si>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</si>
  <si>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</si>
  <si>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</si>
  <si>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</si>
  <si>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</si>
  <si>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</si>
  <si>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</si>
  <si>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</si>
  <si>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</si>
  <si>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</si>
  <si>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</si>
  <si>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</si>
  <si>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</si>
  <si>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</si>
  <si>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</si>
  <si>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</si>
  <si>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</si>
  <si>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</si>
  <si>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</si>
  <si>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</si>
  <si>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</si>
  <si>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</si>
  <si>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</si>
  <si>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</si>
  <si>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</si>
  <si>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</si>
  <si>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</si>
  <si>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</si>
  <si>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</si>
  <si>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</si>
  <si>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</si>
  <si>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</si>
  <si>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</si>
  <si>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</si>
  <si>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</si>
  <si>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</si>
  <si>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</si>
  <si>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</si>
  <si>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</si>
  <si>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</si>
  <si>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</si>
  <si>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</si>
  <si>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</si>
  <si>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</si>
  <si>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</si>
  <si>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</si>
  <si>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</si>
  <si>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</si>
  <si>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</si>
  <si>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</si>
  <si>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</si>
  <si>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</si>
  <si>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</si>
  <si>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</si>
  <si>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</si>
  <si>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</si>
  <si>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</si>
  <si>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</si>
  <si>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</si>
  <si>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</si>
  <si>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</si>
  <si>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</si>
  <si>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</si>
  <si>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</si>
  <si>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</si>
  <si>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</si>
  <si>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</si>
  <si>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</si>
  <si>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</si>
  <si>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</si>
  <si>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</si>
  <si>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</si>
  <si>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</si>
  <si>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</si>
  <si>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</si>
  <si>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</si>
  <si>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</si>
  <si>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</si>
  <si>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</si>
  <si>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</si>
  <si>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</si>
  <si>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</si>
  <si>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</si>
  <si>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</si>
  <si>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</si>
  <si>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</si>
  <si>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</si>
  <si>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</si>
  <si>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</si>
  <si>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</si>
  <si>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</si>
  <si>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</si>
  <si>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</si>
  <si>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</si>
  <si>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</si>
  <si>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</si>
  <si>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</si>
  <si>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</si>
  <si>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</si>
  <si>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</si>
  <si>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</si>
  <si>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</si>
  <si>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</si>
  <si>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</si>
  <si>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</si>
  <si>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</si>
  <si>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</si>
  <si>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</si>
  <si>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</si>
  <si>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</si>
  <si>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</si>
  <si>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</si>
  <si>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</si>
  <si>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</si>
  <si>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</si>
  <si>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</si>
  <si>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</si>
  <si>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</si>
  <si>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</si>
  <si>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</si>
  <si>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</si>
  <si>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</si>
  <si>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</si>
  <si>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</si>
  <si>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</si>
  <si>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</si>
  <si>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</si>
  <si>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</si>
  <si>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</si>
  <si>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</si>
  <si>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</si>
  <si>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</si>
  <si>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</si>
  <si>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</si>
  <si>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</si>
  <si>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</si>
  <si>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</si>
  <si>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</si>
  <si>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</si>
  <si>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</si>
  <si>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</si>
  <si>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</si>
  <si>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</si>
  <si>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</si>
  <si>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</si>
  <si>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</si>
  <si>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</si>
  <si>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</si>
  <si>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</si>
  <si>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</si>
  <si>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</si>
  <si>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</si>
  <si>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</si>
  <si>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</si>
  <si>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</si>
  <si>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</si>
  <si>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</si>
  <si>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</si>
  <si>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</si>
  <si>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</si>
  <si>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</si>
  <si>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</si>
  <si>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</si>
  <si>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</si>
  <si>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</si>
  <si>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</si>
  <si>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</si>
  <si>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</si>
  <si>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</si>
  <si>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</si>
  <si>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</si>
  <si>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</si>
  <si>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</si>
  <si>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</si>
  <si>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</si>
  <si>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</si>
  <si>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</si>
  <si>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</si>
  <si>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</si>
  <si>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</si>
  <si>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</si>
  <si>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</si>
  <si>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</si>
  <si>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</si>
  <si>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</si>
  <si>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</si>
  <si>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</si>
  <si>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</si>
  <si>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</si>
  <si>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</si>
  <si>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</si>
  <si>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</si>
  <si>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</si>
  <si>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</si>
  <si>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</si>
  <si>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</si>
  <si>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</si>
  <si>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</si>
  <si>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</si>
  <si>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</si>
  <si>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</si>
  <si>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</si>
  <si>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</si>
  <si>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</si>
  <si>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</si>
  <si>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</si>
  <si>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</si>
  <si>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</si>
  <si>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</si>
  <si>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</si>
  <si>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</si>
  <si>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</si>
  <si>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</si>
  <si>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</si>
  <si>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</si>
  <si>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</si>
  <si>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</si>
  <si>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</si>
  <si>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</si>
  <si>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</si>
  <si>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</si>
  <si>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</si>
  <si>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</si>
  <si>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</si>
  <si>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</si>
  <si>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</si>
  <si>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</si>
  <si>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</si>
  <si>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</si>
  <si>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</si>
  <si>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</si>
  <si>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</si>
  <si>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</si>
  <si>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</si>
  <si>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</si>
  <si>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</si>
  <si>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</si>
  <si>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</si>
  <si>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</si>
  <si>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</si>
  <si>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</si>
  <si>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</si>
  <si>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</si>
  <si>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</si>
  <si>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</si>
  <si>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</si>
  <si>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</si>
  <si>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</si>
  <si>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</si>
  <si>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</si>
  <si>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</si>
  <si>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</si>
  <si>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</si>
  <si>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</si>
  <si>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</si>
  <si>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</si>
  <si>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</si>
  <si>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</si>
  <si>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</si>
  <si>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</si>
  <si>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</si>
  <si>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</si>
  <si>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</si>
  <si>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</si>
  <si>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</si>
  <si>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</si>
  <si>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</si>
  <si>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</si>
  <si>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</si>
  <si>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</si>
  <si>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</si>
  <si>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</si>
  <si>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</si>
  <si>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</si>
  <si>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</si>
  <si>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</si>
  <si>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</si>
  <si>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</si>
  <si>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</si>
  <si>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</si>
  <si>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</si>
  <si>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</si>
  <si>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</si>
  <si>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</si>
  <si>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</si>
  <si>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</si>
  <si>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</si>
  <si>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</si>
  <si>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</si>
  <si>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</si>
  <si>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</si>
  <si>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</si>
  <si>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</si>
  <si>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</si>
  <si>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</si>
  <si>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</si>
  <si>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</si>
  <si>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</si>
  <si>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</si>
  <si>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</si>
  <si>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</si>
  <si>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</si>
  <si>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</si>
  <si>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</si>
  <si>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</si>
  <si>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</si>
  <si>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</si>
  <si>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</si>
  <si>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</si>
  <si>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</si>
  <si>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</si>
  <si>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</si>
  <si>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</si>
  <si>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</si>
  <si>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</si>
  <si>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</si>
  <si>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</si>
  <si>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</si>
  <si>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</si>
  <si>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</si>
  <si>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</si>
  <si>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</si>
  <si>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</si>
  <si>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</si>
  <si>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</si>
  <si>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</si>
  <si>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</si>
  <si>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</si>
  <si>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</si>
  <si>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</si>
  <si>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</si>
  <si>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</si>
  <si>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</si>
  <si>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</si>
  <si>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</si>
  <si>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</si>
  <si>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</si>
  <si>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</si>
  <si>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</si>
  <si>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</si>
  <si>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</si>
  <si>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</si>
  <si>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</si>
  <si>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</si>
  <si>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</si>
  <si>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</si>
  <si>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</si>
  <si>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</si>
  <si>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</si>
  <si>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</si>
  <si>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</si>
  <si>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</si>
  <si>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</si>
  <si>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</si>
  <si>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</si>
  <si>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</si>
  <si>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</si>
  <si>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</si>
  <si>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</si>
  <si>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</si>
  <si>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</si>
  <si>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</si>
  <si>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</si>
  <si>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</si>
  <si>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</si>
  <si>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</si>
  <si>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</si>
  <si>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</si>
  <si>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</si>
  <si>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</si>
  <si>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</si>
  <si>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</si>
  <si>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</si>
  <si>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</si>
  <si>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</si>
  <si>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</si>
  <si>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</si>
  <si>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</si>
  <si>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</si>
  <si>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</si>
  <si>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</si>
  <si>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</si>
  <si>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</si>
  <si>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</si>
  <si>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</si>
  <si>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</si>
  <si>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</si>
  <si>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</si>
  <si>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</si>
  <si>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</si>
  <si>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</si>
  <si>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</si>
  <si>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</si>
  <si>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</si>
  <si>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</si>
  <si>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</si>
  <si>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</si>
  <si>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</si>
  <si>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</si>
  <si>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</si>
  <si>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</si>
  <si>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</si>
  <si>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</si>
  <si>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</si>
  <si>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</si>
  <si>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</si>
  <si>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</si>
  <si>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</si>
  <si>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</si>
  <si>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</si>
  <si>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</si>
  <si>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</si>
  <si>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</si>
  <si>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</si>
  <si>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</si>
  <si>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</si>
  <si>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</si>
  <si>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</si>
  <si>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</si>
  <si>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</si>
  <si>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</si>
  <si>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</si>
  <si>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</si>
  <si>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</si>
  <si>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</si>
  <si>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</si>
  <si>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</si>
  <si>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</si>
  <si>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</si>
  <si>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</si>
  <si>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</si>
  <si>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</si>
  <si>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</si>
  <si>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</si>
  <si>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</si>
  <si>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</si>
  <si>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</si>
  <si>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</si>
  <si>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</si>
  <si>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</si>
  <si>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</si>
  <si>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</si>
  <si>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</si>
  <si>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</si>
  <si>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</si>
  <si>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</si>
  <si>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</si>
  <si>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</si>
  <si>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</si>
  <si>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</si>
  <si>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</si>
  <si>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</si>
  <si>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</si>
  <si>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</si>
  <si>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</si>
  <si>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</si>
  <si>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</si>
  <si>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</si>
  <si>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</si>
  <si>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</si>
  <si>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</si>
  <si>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</si>
  <si>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</si>
  <si>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</si>
  <si>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</si>
  <si>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</si>
  <si>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</si>
  <si>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</si>
  <si>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</si>
  <si>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</si>
  <si>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</si>
  <si>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</si>
  <si>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</si>
  <si>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</si>
  <si>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</si>
  <si>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</si>
  <si>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</si>
  <si>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</si>
  <si>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</si>
  <si>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</si>
  <si>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</si>
  <si>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</si>
  <si>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</si>
  <si>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</si>
  <si>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</si>
  <si>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</si>
  <si>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</si>
  <si>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</si>
  <si>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</si>
  <si>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</si>
  <si>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</si>
  <si>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</si>
  <si>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</si>
  <si>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</si>
  <si>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</si>
  <si>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</si>
  <si>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</si>
  <si>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</si>
  <si>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</si>
  <si>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</si>
  <si>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</si>
  <si>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</si>
  <si>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</si>
  <si>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</si>
  <si>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</si>
  <si>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</si>
  <si>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</si>
  <si>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</si>
  <si>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</si>
  <si>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</si>
  <si>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</si>
  <si>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</si>
  <si>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</si>
  <si>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</si>
  <si>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</si>
  <si>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</si>
  <si>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</si>
  <si>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</si>
  <si>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</si>
  <si>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</si>
  <si>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</si>
  <si>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</si>
  <si>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</si>
  <si>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</si>
  <si>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</si>
  <si>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</si>
  <si>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</si>
  <si>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</si>
  <si>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</si>
  <si>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</si>
  <si>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</si>
  <si>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</si>
  <si>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</si>
  <si>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</si>
  <si>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</si>
  <si>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</si>
  <si>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</si>
  <si>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</si>
  <si>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</si>
  <si>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</si>
  <si>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</si>
  <si>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</si>
  <si>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</si>
  <si>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</si>
  <si>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</si>
  <si>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</si>
  <si>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</si>
  <si>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</si>
  <si>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</si>
  <si>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</si>
  <si>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</si>
  <si>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</si>
  <si>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</si>
  <si>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</si>
  <si>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</si>
  <si>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</si>
  <si>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</si>
  <si>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</si>
  <si>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</si>
  <si>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</si>
  <si>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</si>
  <si>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</si>
  <si>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</si>
  <si>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</si>
  <si>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</si>
  <si>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</si>
  <si>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</si>
  <si>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</si>
  <si>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</si>
  <si>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</si>
  <si>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</si>
  <si>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</si>
  <si>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</si>
  <si>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</si>
  <si>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</si>
  <si>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</si>
  <si>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</si>
  <si>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</si>
  <si>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</si>
  <si>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</si>
  <si>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</si>
  <si>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</si>
  <si>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</si>
  <si>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</si>
  <si>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</si>
  <si>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</si>
  <si>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</si>
  <si>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</si>
  <si>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</si>
  <si>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</si>
  <si>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</si>
  <si>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</si>
  <si>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</si>
  <si>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</si>
  <si>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</si>
  <si>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</si>
  <si>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</si>
  <si>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</si>
  <si>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</si>
  <si>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</si>
  <si>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</si>
  <si>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</si>
  <si>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</si>
  <si>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</si>
  <si>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</si>
  <si>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</si>
  <si>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</si>
  <si>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</si>
  <si>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</si>
  <si>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</si>
  <si>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</si>
  <si>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</si>
  <si>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</si>
  <si>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</si>
  <si>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</si>
  <si>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</si>
  <si>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</si>
  <si>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</si>
  <si>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</si>
  <si>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</si>
  <si>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</si>
  <si>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</si>
  <si>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</si>
  <si>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</si>
  <si>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</si>
  <si>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</si>
  <si>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</si>
  <si>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</si>
  <si>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</si>
  <si>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</si>
  <si>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</si>
  <si>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</si>
  <si>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</si>
  <si>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</si>
  <si>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</si>
  <si>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</si>
  <si>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</si>
  <si>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</si>
  <si>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</si>
  <si>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</si>
  <si>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</si>
  <si>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</si>
  <si>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</si>
  <si>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</si>
  <si>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</si>
  <si>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</si>
  <si>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</si>
  <si>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</si>
  <si>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</si>
  <si>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</si>
  <si>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</si>
  <si>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</si>
  <si>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</si>
  <si>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</si>
  <si>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</si>
  <si>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</si>
  <si>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</si>
  <si>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</si>
  <si>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</si>
  <si>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</si>
  <si>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</si>
  <si>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</si>
  <si>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</si>
  <si>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</si>
  <si>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</si>
  <si>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</si>
  <si>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</si>
  <si>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</si>
  <si>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</si>
  <si>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</si>
  <si>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</si>
  <si>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</si>
  <si>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</si>
  <si>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</si>
  <si>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</si>
  <si>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</si>
  <si>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</si>
  <si>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</si>
  <si>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</si>
  <si>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</si>
  <si>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</si>
  <si>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</si>
  <si>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</si>
  <si>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</si>
  <si>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</si>
  <si>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</si>
  <si>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</si>
  <si>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</si>
  <si>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</si>
  <si>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</si>
  <si>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</si>
  <si>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</si>
  <si>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</si>
  <si>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</si>
  <si>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</si>
  <si>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</si>
  <si>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</si>
  <si>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</si>
  <si>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</si>
  <si>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</si>
  <si>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</si>
  <si>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</si>
  <si>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</si>
  <si>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</si>
  <si>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</si>
  <si>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</si>
  <si>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</si>
  <si>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</si>
  <si>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</si>
  <si>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</si>
  <si>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</si>
  <si>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</si>
  <si>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</si>
  <si>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</si>
  <si>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</si>
  <si>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</si>
  <si>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</si>
  <si>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</si>
  <si>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</si>
  <si>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</si>
  <si>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</si>
  <si>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</si>
  <si>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</si>
  <si>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</si>
  <si>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</si>
  <si>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</si>
  <si>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</si>
  <si>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</si>
  <si>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</si>
  <si>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</si>
  <si>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</si>
  <si>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</si>
  <si>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</si>
  <si>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</si>
  <si>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</si>
  <si>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</si>
  <si>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</si>
  <si>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</si>
  <si>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</si>
  <si>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</si>
  <si>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</si>
  <si>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</si>
  <si>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</si>
  <si>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</si>
  <si>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</si>
  <si>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</si>
  <si>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</si>
  <si>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</si>
  <si>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</si>
  <si>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</si>
  <si>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</si>
  <si>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</si>
  <si>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</si>
  <si>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</si>
  <si>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</si>
  <si>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</si>
  <si>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</si>
  <si>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</si>
  <si>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</si>
  <si>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</si>
  <si>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</si>
  <si>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</si>
  <si>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</si>
  <si>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</si>
  <si>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</si>
  <si>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</si>
  <si>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</si>
  <si>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</si>
  <si>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</si>
  <si>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</si>
  <si>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</si>
  <si>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</si>
  <si>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</si>
  <si>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</si>
  <si>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</si>
  <si>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</si>
  <si>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</si>
  <si>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</si>
  <si>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</si>
  <si>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</si>
  <si>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</si>
  <si>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</si>
  <si>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</si>
  <si>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</si>
  <si>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</si>
  <si>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</si>
  <si>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</si>
  <si>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</si>
  <si>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</si>
  <si>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</si>
  <si>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</si>
  <si>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</si>
  <si>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</si>
  <si>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</si>
  <si>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</si>
  <si>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</si>
  <si>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</si>
  <si>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</si>
  <si>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</si>
  <si>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</si>
  <si>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</si>
  <si>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</si>
  <si>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</si>
  <si>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</si>
  <si>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</si>
  <si>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</si>
  <si>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</si>
  <si>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</si>
  <si>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</si>
  <si>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</si>
  <si>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</si>
  <si>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</si>
  <si>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</si>
  <si>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</si>
  <si>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</si>
  <si>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</si>
  <si>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</si>
  <si>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</si>
  <si>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</si>
  <si>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</si>
  <si>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</si>
  <si>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</si>
  <si>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</si>
  <si>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</si>
  <si>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</si>
  <si>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</si>
  <si>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</si>
  <si>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</si>
  <si>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</si>
  <si>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</si>
  <si>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</si>
  <si>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</si>
  <si>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</si>
  <si>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</si>
  <si>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</si>
  <si>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</si>
  <si>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</si>
  <si>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</si>
  <si>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</si>
  <si>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</si>
  <si>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</si>
  <si>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</si>
  <si>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</si>
  <si>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</si>
  <si>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</si>
  <si>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</si>
  <si>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</si>
  <si>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</si>
  <si>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</si>
  <si>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</si>
  <si>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</si>
  <si>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</si>
  <si>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</si>
  <si>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</si>
  <si>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</si>
  <si>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</si>
  <si>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</si>
  <si>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</si>
  <si>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</si>
  <si>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</si>
  <si>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</si>
  <si>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</si>
  <si>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</si>
  <si>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</si>
  <si>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</si>
  <si>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</si>
  <si>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</si>
  <si>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</si>
  <si>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</si>
  <si>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</si>
  <si>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</si>
  <si>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</si>
  <si>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</si>
  <si>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</si>
  <si>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</si>
  <si>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</si>
  <si>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</si>
  <si>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</si>
  <si>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</si>
  <si>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</si>
  <si>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</si>
  <si>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</si>
  <si>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</si>
  <si>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</si>
  <si>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</si>
  <si>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</si>
  <si>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</si>
  <si>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</si>
  <si>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</si>
  <si>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</si>
  <si>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</si>
  <si>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</si>
  <si>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</si>
  <si>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</si>
  <si>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</si>
  <si>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</si>
  <si>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</si>
  <si>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</si>
  <si>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</si>
  <si>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</si>
  <si>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</si>
  <si>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</si>
  <si>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</si>
  <si>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</si>
  <si>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</si>
  <si>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</si>
  <si>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</si>
  <si>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</si>
  <si>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</si>
  <si>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</si>
  <si>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</si>
  <si>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</si>
  <si>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</si>
  <si>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</si>
  <si>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</si>
  <si>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</si>
  <si>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</si>
  <si>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</si>
  <si>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</si>
  <si>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</si>
  <si>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</si>
  <si>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</si>
  <si>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</si>
  <si>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</si>
  <si>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</si>
  <si>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</si>
  <si>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</si>
  <si>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</si>
  <si>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</si>
  <si>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</si>
  <si>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</si>
  <si>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</si>
  <si>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</si>
  <si>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</si>
  <si>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</si>
  <si>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</si>
  <si>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</si>
  <si>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</si>
  <si>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</si>
  <si>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</si>
  <si>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</si>
  <si>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</si>
  <si>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</si>
  <si>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</si>
  <si>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</si>
  <si>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</si>
  <si>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</si>
  <si>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</si>
  <si>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</si>
  <si>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</si>
  <si>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</si>
  <si>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</si>
  <si>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</si>
  <si>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</si>
  <si>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</si>
  <si>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</si>
  <si>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</si>
  <si>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</si>
  <si>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</si>
  <si>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</si>
  <si>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</si>
  <si>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</si>
  <si>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</si>
  <si>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</si>
  <si>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</si>
  <si>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</si>
  <si>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</si>
  <si>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</si>
  <si>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</si>
  <si>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</si>
  <si>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</si>
  <si>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</si>
  <si>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</si>
  <si>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</si>
  <si>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</si>
  <si>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</si>
  <si>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</si>
  <si>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</si>
  <si>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</si>
  <si>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</si>
  <si>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</si>
  <si>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</si>
  <si>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</si>
  <si>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</si>
  <si>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</si>
  <si>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</si>
  <si>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</si>
  <si>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</si>
  <si>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</si>
  <si>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</si>
  <si>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</si>
  <si>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</si>
  <si>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</si>
  <si>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</si>
  <si>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</si>
  <si>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</si>
  <si>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</si>
  <si>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</si>
  <si>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</si>
  <si>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</si>
  <si>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</si>
  <si>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</si>
  <si>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</si>
  <si>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</si>
  <si>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</si>
  <si>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</si>
  <si>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</si>
  <si>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</si>
  <si>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</si>
  <si>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</si>
  <si>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</si>
  <si>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</si>
  <si>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</si>
  <si>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</si>
  <si>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</si>
  <si>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</si>
  <si>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</si>
  <si>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</si>
  <si>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</si>
  <si>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</si>
  <si>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</si>
  <si>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</si>
  <si>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</si>
  <si>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</si>
  <si>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</si>
  <si>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</si>
  <si>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</si>
  <si>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</si>
  <si>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</si>
  <si>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</si>
  <si>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</si>
  <si>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</si>
  <si>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</si>
  <si>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</si>
  <si>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</si>
  <si>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</si>
  <si>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</si>
  <si>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</si>
  <si>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</si>
  <si>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</si>
  <si>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</si>
  <si>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</si>
  <si>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</si>
  <si>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</si>
  <si>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</si>
  <si>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</si>
  <si>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</si>
  <si>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</si>
  <si>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</si>
  <si>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</si>
  <si>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</si>
  <si>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</si>
  <si>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</si>
  <si>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</si>
  <si>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</si>
  <si>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</si>
  <si>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</si>
  <si>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</si>
  <si>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</si>
  <si>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</si>
  <si>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</si>
  <si>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</si>
  <si>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</si>
  <si>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</si>
  <si>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</si>
  <si>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</si>
  <si>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</si>
  <si>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</si>
  <si>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</si>
  <si>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</si>
  <si>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</si>
  <si>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</si>
  <si>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</si>
  <si>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</si>
  <si>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</si>
  <si>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</si>
  <si>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</si>
  <si>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</si>
  <si>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</si>
  <si>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</si>
  <si>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</si>
  <si>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</si>
  <si>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</si>
  <si>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</si>
  <si>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</si>
  <si>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</si>
  <si>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</si>
  <si>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</si>
  <si>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</si>
  <si>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</si>
  <si>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</si>
  <si>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</si>
  <si>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</si>
  <si>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</si>
  <si>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</si>
  <si>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</si>
  <si>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</si>
  <si>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</si>
  <si>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</si>
  <si>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</si>
  <si>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</si>
  <si>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</si>
  <si>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</si>
  <si>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</si>
  <si>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</si>
  <si>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</si>
  <si>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</si>
  <si>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</si>
  <si>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</si>
  <si>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</si>
  <si>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</si>
  <si>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</si>
  <si>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</si>
  <si>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</si>
  <si>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</si>
  <si>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</si>
  <si>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</si>
  <si>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</si>
  <si>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</si>
  <si>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</si>
  <si>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</si>
  <si>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</si>
  <si>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</si>
  <si>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</si>
  <si>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</si>
  <si>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</si>
  <si>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</si>
  <si>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</si>
  <si>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</si>
  <si>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</si>
  <si>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</si>
  <si>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</si>
  <si>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</si>
  <si>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</si>
  <si>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</si>
  <si>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</si>
  <si>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</si>
  <si>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</si>
  <si>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</si>
  <si>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</si>
  <si>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</si>
  <si>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</si>
  <si>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</si>
  <si>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</si>
  <si>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</si>
  <si>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</si>
  <si>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</si>
  <si>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</si>
  <si>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</si>
  <si>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</si>
  <si>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</si>
  <si>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</si>
  <si>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</si>
  <si>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</si>
  <si>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</si>
  <si>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</si>
  <si>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</si>
  <si>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</si>
  <si>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</si>
  <si>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</si>
  <si>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</si>
  <si>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</si>
  <si>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</si>
  <si>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</si>
  <si>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</si>
  <si>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</si>
  <si>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</si>
  <si>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</si>
  <si>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</si>
  <si>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</si>
  <si>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</si>
  <si>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</si>
  <si>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</si>
  <si>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</si>
  <si>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</si>
  <si>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</si>
  <si>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</si>
  <si>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</si>
  <si>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</si>
  <si>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</si>
  <si>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</si>
  <si>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</si>
  <si>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</si>
  <si>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</si>
  <si>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</si>
  <si>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</si>
  <si>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</si>
  <si>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</si>
  <si>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</si>
  <si>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</si>
  <si>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</si>
  <si>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</si>
  <si>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</si>
  <si>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</si>
  <si>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</si>
  <si>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</si>
  <si>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</si>
  <si>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</si>
  <si>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</si>
  <si>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</si>
  <si>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</si>
  <si>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</si>
  <si>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</si>
  <si>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</si>
  <si>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</si>
  <si>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</si>
  <si>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</si>
  <si>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</si>
  <si>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</si>
  <si>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</si>
  <si>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</si>
  <si>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</si>
  <si>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</si>
  <si>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</si>
  <si>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</si>
  <si>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</si>
  <si>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</si>
  <si>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</si>
  <si>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</si>
  <si>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</si>
  <si>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</si>
  <si>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</si>
  <si>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</si>
  <si>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</si>
  <si>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</si>
  <si>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</si>
  <si>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</si>
  <si>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</si>
  <si>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</si>
  <si>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</si>
  <si>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</si>
  <si>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</si>
  <si>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</si>
  <si>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</si>
  <si>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</si>
  <si>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</si>
  <si>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</si>
  <si>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</si>
  <si>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</si>
  <si>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</si>
  <si>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</si>
  <si>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</si>
  <si>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</si>
  <si>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</si>
  <si>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</si>
  <si>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</si>
  <si>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</si>
  <si>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</si>
  <si>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</si>
  <si>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</si>
  <si>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</si>
  <si>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</si>
  <si>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</si>
  <si>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</si>
  <si>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</si>
  <si>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</si>
  <si>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</si>
  <si>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</si>
  <si>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</si>
  <si>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</si>
  <si>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</si>
  <si>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</si>
  <si>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</si>
  <si>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</si>
  <si>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</si>
  <si>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</si>
  <si>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</si>
  <si>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</si>
  <si>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</si>
  <si>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</si>
  <si>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</si>
  <si>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</si>
  <si>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</si>
  <si>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</si>
  <si>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</si>
  <si>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</si>
  <si>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</si>
  <si>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</si>
  <si>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</si>
  <si>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</si>
  <si>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</si>
  <si>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</si>
  <si>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</si>
  <si>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</si>
  <si>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</si>
  <si>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</si>
  <si>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</si>
  <si>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</si>
  <si>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</si>
  <si>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</si>
  <si>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</si>
  <si>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</si>
  <si>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</si>
  <si>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</si>
  <si>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</si>
  <si>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</si>
  <si>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</si>
  <si>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</si>
  <si>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</si>
  <si>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</si>
  <si>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</si>
  <si>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</si>
  <si>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</si>
  <si>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</si>
  <si>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</si>
  <si>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</si>
  <si>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</si>
  <si>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</si>
  <si>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</si>
  <si>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</si>
  <si>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</si>
  <si>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</si>
  <si>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</si>
  <si>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</si>
  <si>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</si>
  <si>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</si>
  <si>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</si>
  <si>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</si>
  <si>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</si>
  <si>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</si>
  <si>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</si>
  <si>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</si>
  <si>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</si>
  <si>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</si>
  <si>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</si>
  <si>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</si>
  <si>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</si>
  <si>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</si>
  <si>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</si>
  <si>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</si>
  <si>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</si>
  <si>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</si>
  <si>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</si>
  <si>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</si>
  <si>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</si>
  <si>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</si>
  <si>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</si>
  <si>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</si>
  <si>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</si>
  <si>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</si>
  <si>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</si>
  <si>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</si>
  <si>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</si>
  <si>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</si>
  <si>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</si>
  <si>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</si>
  <si>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</si>
  <si>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</si>
  <si>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</si>
  <si>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</si>
  <si>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</si>
  <si>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</si>
  <si>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</si>
  <si>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</si>
  <si>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</si>
  <si>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</si>
  <si>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</si>
  <si>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</si>
  <si>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</si>
  <si>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</si>
  <si>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</si>
  <si>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</si>
  <si>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</si>
  <si>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</si>
  <si>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</si>
  <si>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</si>
  <si>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</si>
  <si>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</si>
  <si>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</si>
  <si>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</si>
  <si>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</si>
  <si>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</si>
  <si>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</si>
  <si>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</si>
  <si>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</si>
  <si>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</si>
  <si>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</si>
  <si>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</si>
  <si>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</si>
  <si>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</si>
  <si>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</si>
  <si>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</si>
  <si>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</si>
  <si>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</si>
  <si>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</si>
  <si>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</si>
  <si>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</si>
  <si>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</si>
  <si>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</si>
  <si>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</si>
  <si>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</si>
  <si>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</si>
  <si>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</si>
  <si>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</si>
  <si>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</si>
  <si>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</si>
  <si>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</si>
  <si>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</si>
  <si>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</si>
  <si>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</si>
  <si>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</si>
  <si>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</si>
  <si>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</si>
  <si>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</si>
  <si>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</si>
  <si>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</si>
  <si>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</si>
  <si>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</si>
  <si>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</si>
  <si>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</si>
  <si>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</si>
  <si>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</si>
  <si>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</si>
  <si>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</si>
  <si>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</si>
  <si>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</si>
  <si>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</si>
  <si>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</si>
  <si>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</si>
  <si>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</si>
  <si>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</si>
  <si>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</si>
  <si>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</si>
  <si>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</si>
  <si>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</si>
  <si>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</si>
  <si>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</si>
  <si>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</si>
  <si>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</si>
  <si>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</si>
  <si>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</si>
  <si>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</si>
  <si>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</si>
  <si>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</si>
  <si>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</si>
  <si>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</si>
  <si>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</si>
  <si>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</si>
  <si>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</si>
  <si>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</si>
  <si>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</si>
  <si>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</si>
  <si>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</si>
  <si>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</si>
  <si>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</si>
  <si>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</si>
  <si>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</si>
  <si>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</si>
  <si>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</si>
  <si>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</si>
  <si>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</si>
  <si>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</si>
  <si>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</si>
  <si>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</si>
  <si>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</si>
  <si>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</si>
  <si>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</si>
  <si>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</si>
  <si>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</si>
  <si>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</si>
  <si>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</si>
  <si>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</si>
  <si>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</si>
  <si>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</si>
  <si>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</si>
  <si>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</si>
  <si>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</si>
  <si>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</si>
  <si>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</si>
  <si>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</si>
  <si>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</si>
  <si>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</si>
  <si>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</si>
  <si>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</si>
  <si>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</si>
  <si>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</si>
  <si>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</si>
  <si>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</si>
  <si>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</si>
  <si>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</si>
  <si>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</si>
  <si>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</si>
  <si>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</si>
  <si>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</si>
  <si>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</si>
  <si>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</si>
  <si>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</si>
  <si>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</si>
  <si>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</si>
  <si>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</si>
  <si>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</si>
  <si>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</si>
  <si>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</si>
  <si>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</si>
  <si>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</si>
  <si>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</si>
  <si>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</si>
  <si>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</si>
  <si>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</si>
  <si>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</si>
  <si>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</si>
  <si>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</si>
  <si>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</si>
  <si>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</si>
  <si>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</si>
  <si>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</si>
  <si>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</si>
  <si>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</si>
  <si>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</si>
  <si>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</si>
  <si>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</si>
  <si>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</si>
  <si>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</si>
  <si>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</si>
  <si>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</si>
  <si>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</si>
  <si>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</si>
  <si>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</si>
  <si>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</si>
  <si>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</si>
  <si>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</si>
  <si>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</si>
  <si>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</si>
  <si>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</si>
  <si>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</si>
  <si>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</si>
  <si>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</si>
  <si>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</si>
  <si>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</si>
  <si>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</si>
  <si>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</si>
  <si>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</si>
  <si>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</si>
  <si>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</si>
  <si>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</si>
  <si>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</si>
  <si>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</si>
  <si>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</si>
  <si>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</si>
  <si>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</si>
  <si>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</si>
  <si>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</si>
  <si>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</si>
  <si>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</si>
  <si>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</si>
  <si>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</si>
  <si>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</si>
  <si>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</si>
  <si>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</si>
  <si>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</si>
  <si>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</si>
  <si>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</si>
  <si>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</si>
  <si>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</si>
  <si>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</si>
  <si>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</si>
  <si>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</si>
  <si>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</si>
  <si>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</si>
  <si>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</si>
  <si>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</si>
  <si>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</si>
  <si>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</si>
  <si>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</si>
  <si>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</si>
  <si>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</si>
  <si>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</si>
  <si>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</si>
  <si>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</si>
  <si>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</si>
  <si>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</si>
  <si>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</si>
  <si>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</si>
  <si>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</si>
  <si>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</si>
  <si>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</si>
  <si>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</si>
  <si>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</si>
  <si>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</si>
  <si>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</si>
  <si>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</si>
  <si>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</si>
  <si>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</si>
  <si>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</si>
  <si>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</si>
  <si>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</si>
  <si>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</si>
  <si>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</si>
  <si>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</si>
  <si>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</si>
  <si>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</si>
  <si>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</si>
  <si>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</si>
  <si>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</si>
  <si>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</si>
  <si>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</si>
  <si>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</si>
  <si>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</si>
  <si>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</si>
  <si>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</si>
  <si>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</si>
  <si>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</si>
  <si>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</si>
  <si>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</si>
  <si>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</si>
  <si>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</si>
  <si>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</si>
  <si>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</si>
  <si>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</si>
  <si>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</si>
  <si>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</si>
  <si>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</si>
  <si>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</si>
  <si>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</si>
  <si>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</si>
  <si>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</si>
  <si>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</si>
  <si>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</si>
  <si>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</si>
  <si>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</si>
  <si>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</si>
  <si>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</si>
  <si>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</si>
  <si>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</si>
  <si>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</si>
  <si>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</si>
  <si>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</si>
  <si>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</si>
  <si>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</si>
  <si>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</si>
  <si>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</si>
  <si>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</si>
  <si>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</si>
  <si>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</si>
  <si>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</si>
  <si>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</si>
  <si>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</si>
  <si>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</si>
  <si>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</si>
  <si>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</si>
  <si>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</si>
  <si>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</si>
  <si>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</si>
  <si>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</si>
  <si>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</si>
  <si>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</si>
  <si>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</si>
  <si>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</si>
  <si>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</si>
  <si>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</si>
  <si>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</si>
  <si>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</si>
  <si>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</si>
  <si>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</si>
  <si>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</si>
  <si>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</si>
  <si>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</si>
  <si>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</si>
  <si>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</si>
  <si>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</si>
  <si>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</si>
  <si>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</si>
  <si>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</si>
  <si>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</si>
  <si>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</si>
  <si>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</si>
  <si>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</si>
  <si>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</si>
  <si>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</si>
  <si>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</si>
  <si>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</si>
  <si>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</si>
  <si>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</si>
  <si>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</si>
  <si>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</si>
  <si>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</si>
  <si>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</si>
  <si>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</si>
  <si>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</si>
  <si>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</si>
  <si>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</si>
  <si>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</si>
  <si>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</si>
  <si>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</si>
  <si>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</si>
  <si>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</si>
  <si>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</si>
  <si>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</si>
  <si>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</si>
  <si>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</si>
  <si>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</si>
  <si>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</si>
  <si>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</si>
  <si>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</si>
  <si>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</si>
  <si>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</si>
  <si>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</si>
  <si>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</si>
  <si>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</si>
  <si>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</si>
  <si>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</si>
  <si>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</si>
  <si>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</si>
  <si>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</si>
  <si>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</si>
  <si>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</si>
  <si>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</si>
  <si>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</si>
  <si>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</si>
  <si>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</si>
  <si>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</si>
  <si>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</si>
  <si>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</si>
  <si>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</si>
  <si>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</si>
  <si>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</si>
  <si>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</si>
  <si>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</si>
  <si>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</si>
  <si>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</si>
  <si>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</si>
  <si>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</si>
  <si>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</si>
  <si>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</si>
  <si>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</si>
  <si>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</si>
  <si>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</si>
  <si>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</si>
  <si>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</si>
  <si>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</si>
  <si>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</si>
  <si>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</si>
  <si>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</si>
  <si>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</si>
  <si>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</si>
  <si>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</si>
  <si>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</si>
  <si>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</si>
  <si>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</si>
  <si>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</si>
  <si>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</si>
  <si>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</si>
  <si>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</si>
  <si>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</si>
  <si>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</si>
  <si>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</si>
  <si>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</si>
  <si>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</si>
  <si>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</si>
  <si>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</si>
  <si>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</si>
  <si>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</si>
  <si>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</si>
  <si>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</si>
  <si>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</si>
  <si>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</si>
  <si>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</si>
  <si>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</si>
  <si>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</si>
  <si>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</si>
  <si>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</si>
  <si>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</si>
  <si>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</si>
  <si>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</si>
  <si>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</si>
  <si>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</si>
  <si>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</si>
  <si>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</si>
  <si>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</si>
  <si>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</si>
  <si>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</si>
  <si>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</si>
  <si>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</si>
  <si>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</si>
  <si>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</si>
  <si>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</si>
  <si>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</si>
  <si>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</si>
  <si>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</si>
  <si>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</si>
  <si>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</si>
  <si>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</si>
  <si>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</si>
  <si>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</si>
  <si>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</si>
  <si>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</si>
  <si>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</si>
  <si>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</si>
  <si>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</si>
  <si>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</si>
  <si>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</si>
  <si>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</si>
  <si>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</si>
  <si>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</si>
  <si>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</si>
  <si>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</si>
  <si>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</si>
  <si>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</si>
  <si>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</si>
  <si>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</si>
  <si>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</si>
  <si>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</si>
  <si>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</si>
  <si>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</si>
  <si>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</si>
  <si>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</si>
  <si>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</si>
  <si>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</si>
  <si>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</si>
  <si>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</si>
  <si>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</si>
  <si>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</si>
  <si>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</si>
  <si>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</si>
  <si>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</si>
  <si>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</si>
  <si>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</si>
  <si>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</si>
  <si>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</si>
  <si>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</si>
  <si>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</si>
  <si>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</si>
  <si>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</si>
  <si>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</si>
  <si>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</si>
  <si>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</si>
  <si>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</si>
  <si>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</si>
  <si>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</si>
  <si>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</si>
  <si>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</si>
  <si>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</si>
  <si>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</si>
  <si>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</si>
  <si>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</si>
  <si>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</si>
  <si>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</si>
  <si>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</si>
  <si>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</si>
  <si>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</si>
  <si>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</si>
  <si>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</si>
  <si>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</si>
  <si>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</si>
  <si>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</si>
  <si>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</si>
  <si>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</si>
  <si>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</si>
  <si>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</si>
  <si>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</si>
  <si>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</si>
  <si>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</si>
  <si>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</si>
  <si>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</si>
  <si>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</si>
  <si>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</si>
  <si>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</si>
  <si>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</si>
  <si>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</si>
  <si>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</si>
  <si>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</si>
  <si>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</si>
  <si>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</si>
  <si>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</si>
  <si>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</si>
  <si>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</si>
  <si>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</si>
  <si>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</si>
  <si>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</si>
  <si>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</si>
  <si>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</si>
  <si>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</si>
  <si>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</si>
  <si>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</si>
  <si>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</si>
  <si>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</si>
  <si>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</si>
  <si>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</si>
  <si>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</si>
  <si>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</si>
  <si>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</si>
  <si>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</si>
  <si>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</si>
  <si>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</si>
  <si>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</si>
  <si>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</si>
  <si>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</si>
  <si>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</si>
  <si>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</si>
  <si>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</si>
  <si>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</si>
  <si>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</si>
  <si>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</si>
  <si>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</si>
  <si>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</si>
  <si>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</si>
  <si>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</si>
  <si>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</si>
  <si>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</si>
  <si>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</si>
  <si>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</si>
  <si>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</si>
  <si>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</si>
  <si>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</si>
  <si>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</si>
  <si>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</si>
  <si>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</si>
  <si>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</si>
  <si>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</si>
  <si>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</si>
  <si>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</si>
  <si>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</si>
  <si>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</si>
  <si>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</si>
  <si>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</si>
  <si>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</si>
  <si>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</si>
  <si>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</si>
  <si>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</si>
  <si>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</si>
  <si>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</si>
  <si>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</si>
  <si>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</si>
  <si>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</si>
  <si>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</si>
  <si>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</si>
  <si>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</si>
  <si>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</si>
  <si>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</si>
  <si>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</si>
  <si>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</si>
  <si>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</si>
  <si>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</si>
  <si>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</si>
  <si>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</si>
  <si>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</si>
  <si>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</si>
  <si>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</si>
  <si>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</si>
  <si>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</si>
  <si>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</si>
  <si>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</si>
  <si>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</si>
  <si>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</si>
  <si>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</si>
  <si>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</si>
  <si>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</si>
  <si>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</si>
  <si>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</si>
  <si>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</si>
  <si>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</si>
  <si>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</si>
  <si>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</si>
  <si>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</si>
  <si>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</si>
  <si>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</si>
  <si>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</si>
  <si>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</si>
  <si>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</si>
  <si>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</si>
  <si>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</si>
  <si>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</si>
  <si>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</si>
  <si>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</si>
  <si>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</si>
  <si>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</si>
  <si>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</si>
  <si>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</si>
  <si>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</si>
  <si>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</si>
  <si>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</si>
  <si>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</si>
  <si>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</si>
  <si>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</si>
  <si>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</si>
  <si>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</si>
  <si>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</si>
  <si>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</si>
  <si>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</si>
  <si>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</si>
  <si>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</si>
  <si>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</si>
  <si>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</si>
  <si>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</si>
  <si>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</si>
  <si>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</si>
  <si>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</si>
  <si>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</si>
  <si>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</si>
  <si>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</si>
  <si>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</si>
  <si>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</si>
  <si>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</si>
  <si>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</si>
  <si>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</si>
  <si>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</si>
  <si>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</si>
  <si>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</si>
  <si>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</si>
  <si>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</si>
  <si>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</si>
  <si>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</si>
  <si>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</si>
  <si>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</si>
  <si>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</si>
  <si>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</si>
  <si>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</si>
  <si>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</si>
  <si>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</si>
  <si>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</si>
  <si>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</si>
  <si>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</si>
  <si>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</si>
  <si>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</si>
  <si>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</si>
  <si>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</si>
  <si>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</si>
  <si>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</si>
  <si>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</si>
  <si>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</si>
  <si>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</si>
  <si>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</si>
  <si>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</si>
  <si>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</si>
  <si>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</si>
  <si>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</si>
  <si>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</si>
  <si>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</si>
  <si>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</si>
  <si>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</si>
  <si>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</si>
  <si>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</si>
  <si>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</si>
  <si>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</si>
  <si>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</si>
  <si>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</si>
  <si>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</si>
  <si>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</si>
  <si>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</si>
  <si>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</si>
  <si>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</si>
  <si>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</si>
  <si>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</si>
  <si>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</si>
  <si>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</si>
  <si>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</si>
  <si>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</si>
  <si>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</si>
  <si>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</si>
  <si>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</si>
  <si>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</si>
  <si>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</si>
  <si>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</si>
  <si>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</si>
  <si>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</si>
  <si>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</si>
  <si>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</si>
  <si>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</si>
  <si>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</si>
  <si>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</si>
  <si>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</si>
  <si>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</si>
  <si>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</si>
  <si>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</si>
  <si>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</si>
  <si>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</si>
  <si>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</si>
  <si>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</si>
  <si>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</si>
  <si>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</si>
  <si>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</si>
  <si>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</si>
  <si>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</si>
  <si>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</si>
  <si>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</si>
  <si>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</si>
  <si>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</si>
  <si>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</si>
  <si>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</si>
  <si>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</si>
  <si>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</si>
  <si>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</si>
  <si>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</si>
  <si>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</si>
  <si>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</si>
  <si>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</si>
  <si>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</si>
  <si>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</si>
  <si>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</si>
  <si>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</si>
  <si>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</si>
  <si>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</si>
  <si>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</si>
  <si>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</si>
  <si>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</si>
  <si>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</si>
  <si>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</si>
  <si>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</si>
  <si>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</si>
  <si>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</si>
  <si>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</si>
  <si>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</si>
  <si>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</si>
  <si>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</si>
  <si>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</si>
  <si>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</si>
  <si>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</si>
  <si>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</si>
  <si>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</si>
  <si>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</si>
  <si>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</si>
  <si>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</si>
  <si>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</si>
  <si>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</si>
  <si>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</si>
  <si>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</si>
  <si>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</si>
  <si>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</si>
  <si>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</si>
  <si>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</si>
  <si>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</si>
  <si>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</si>
  <si>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</si>
  <si>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</si>
  <si>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</si>
  <si>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</si>
  <si>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</si>
  <si>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</si>
  <si>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</si>
  <si>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</si>
  <si>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</si>
  <si>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</si>
  <si>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</si>
  <si>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</si>
  <si>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</si>
  <si>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</si>
  <si>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</si>
  <si>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</si>
  <si>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</si>
  <si>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</si>
  <si>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</si>
  <si>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</si>
  <si>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</si>
  <si>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</si>
  <si>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</si>
  <si>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</si>
  <si>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</si>
  <si>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</si>
  <si>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</si>
  <si>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</si>
  <si>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</si>
  <si>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</si>
  <si>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</si>
  <si>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</si>
  <si>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</si>
  <si>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</si>
  <si>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</si>
  <si>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</si>
  <si>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</si>
  <si>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</si>
  <si>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</si>
  <si>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</si>
  <si>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</si>
  <si>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</si>
  <si>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</si>
  <si>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</si>
  <si>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</si>
  <si>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</si>
  <si>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</si>
  <si>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</si>
  <si>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</si>
  <si>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</si>
  <si>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</si>
  <si>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</si>
  <si>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</si>
  <si>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</si>
  <si>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</si>
  <si>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</si>
  <si>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</si>
  <si>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</si>
  <si>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</si>
  <si>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</si>
  <si>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</si>
  <si>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</si>
  <si>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</si>
  <si>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</si>
  <si>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</si>
  <si>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</si>
  <si>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</si>
  <si>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</si>
  <si>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</si>
  <si>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</si>
  <si>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</si>
  <si>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</si>
  <si>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</si>
  <si>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</si>
  <si>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</si>
  <si>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</si>
  <si>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</si>
  <si>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</si>
  <si>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</si>
  <si>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</si>
  <si>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</si>
  <si>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</si>
  <si>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</si>
  <si>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</si>
  <si>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</si>
  <si>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</si>
  <si>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</si>
  <si>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</si>
  <si>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</si>
  <si>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</si>
  <si>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</si>
  <si>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</si>
  <si>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</si>
  <si>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</si>
  <si>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</si>
  <si>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</si>
  <si>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</si>
  <si>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</si>
  <si>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</si>
  <si>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</si>
  <si>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</si>
  <si>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</si>
  <si>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</si>
  <si>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</si>
  <si>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</si>
  <si>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</si>
  <si>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</si>
  <si>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</si>
  <si>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</si>
  <si>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</si>
  <si>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</si>
  <si>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</si>
  <si>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</si>
  <si>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</si>
  <si>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</si>
  <si>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</si>
  <si>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</si>
  <si>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</si>
  <si>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</si>
  <si>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</si>
  <si>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</si>
  <si>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</si>
  <si>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</si>
  <si>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</si>
  <si>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</si>
  <si>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</si>
  <si>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</si>
  <si>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</si>
  <si>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</si>
  <si>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</si>
  <si>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</si>
  <si>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</si>
  <si>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</si>
  <si>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</si>
  <si>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</si>
  <si>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</si>
  <si>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</si>
  <si>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</si>
  <si>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</si>
  <si>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</si>
  <si>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</si>
  <si>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</si>
  <si>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</si>
  <si>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</si>
  <si>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</si>
  <si>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</si>
  <si>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</si>
  <si>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</si>
  <si>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</si>
  <si>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</si>
  <si>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</si>
  <si>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</si>
  <si>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</si>
  <si>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</si>
  <si>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</si>
  <si>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</si>
  <si>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</si>
  <si>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</si>
  <si>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</si>
  <si>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</si>
  <si>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</si>
  <si>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</si>
  <si>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</si>
  <si>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</si>
  <si>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</si>
  <si>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</si>
  <si>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</si>
  <si>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</si>
  <si>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</si>
  <si>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</si>
  <si>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</si>
  <si>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</si>
  <si>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</si>
  <si>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</si>
  <si>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</si>
  <si>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</si>
  <si>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</si>
  <si>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</si>
  <si>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</si>
  <si>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</si>
  <si>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</si>
  <si>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</si>
  <si>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</si>
  <si>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</si>
  <si>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</si>
  <si>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</si>
  <si>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</si>
  <si>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</si>
  <si>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</si>
  <si>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</si>
  <si>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</si>
  <si>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</si>
  <si>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</si>
  <si>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</si>
  <si>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</si>
  <si>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</si>
  <si>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</si>
  <si>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</si>
  <si>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</si>
  <si>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</si>
  <si>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</si>
  <si>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</si>
  <si>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</si>
  <si>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</si>
  <si>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</si>
  <si>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</si>
  <si>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</si>
  <si>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</si>
  <si>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</si>
  <si>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</si>
  <si>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</si>
  <si>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</si>
  <si>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</si>
  <si>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</si>
  <si>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</si>
  <si>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</si>
  <si>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</si>
  <si>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</si>
  <si>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</si>
  <si>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</si>
  <si>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</si>
  <si>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</si>
  <si>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</si>
  <si>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</si>
  <si>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</si>
  <si>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</si>
  <si>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</si>
  <si>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</si>
  <si>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</si>
  <si>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</si>
  <si>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</si>
  <si>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</si>
  <si>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</si>
  <si>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</si>
  <si>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</si>
  <si>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</si>
  <si>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</si>
  <si>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</si>
  <si>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</si>
  <si>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</si>
  <si>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</si>
  <si>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</si>
  <si>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</si>
  <si>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</si>
  <si>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</si>
  <si>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</si>
  <si>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</si>
  <si>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</si>
  <si>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</si>
  <si>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</si>
  <si>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</si>
  <si>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</si>
  <si>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</si>
  <si>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</si>
  <si>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</si>
  <si>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</si>
  <si>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</si>
  <si>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</si>
  <si>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</si>
  <si>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</si>
  <si>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</si>
  <si>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</si>
  <si>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</si>
  <si>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</si>
  <si>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</si>
  <si>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</si>
  <si>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</si>
  <si>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</si>
  <si>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</si>
  <si>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</si>
  <si>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</si>
  <si>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</si>
  <si>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</si>
  <si>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</si>
  <si>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</si>
  <si>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</si>
  <si>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</si>
  <si>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</si>
  <si>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</si>
  <si>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</si>
  <si>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</si>
  <si>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</si>
  <si>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</si>
  <si>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</si>
  <si>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</si>
  <si>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</si>
  <si>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</si>
  <si>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</si>
  <si>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</si>
  <si>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</si>
  <si>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</si>
  <si>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</si>
  <si>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</si>
  <si>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</si>
  <si>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</si>
  <si>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</si>
  <si>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</si>
  <si>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</si>
  <si>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</si>
  <si>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</si>
  <si>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</si>
  <si>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</si>
  <si>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</si>
  <si>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</si>
  <si>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</si>
  <si>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</si>
  <si>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</si>
  <si>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</si>
  <si>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</si>
  <si>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</si>
  <si>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</si>
  <si>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</si>
  <si>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</si>
  <si>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</si>
  <si>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</si>
  <si>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</si>
  <si>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</si>
  <si>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</si>
  <si>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</si>
  <si>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</si>
  <si>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</si>
  <si>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</si>
  <si>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</si>
  <si>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</si>
  <si>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</si>
  <si>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</si>
  <si>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</si>
  <si>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</si>
  <si>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</si>
  <si>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</si>
  <si>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</si>
  <si>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</si>
  <si>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</si>
  <si>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</si>
  <si>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</si>
  <si>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</si>
  <si>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</si>
  <si>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</si>
  <si>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</si>
  <si>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</si>
  <si>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</si>
  <si>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</si>
  <si>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</si>
  <si>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</si>
  <si>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</si>
  <si>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</si>
  <si>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</si>
  <si>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</si>
  <si>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</si>
  <si>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</si>
  <si>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</si>
  <si>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</si>
  <si>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</si>
  <si>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</si>
  <si>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</si>
  <si>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</si>
  <si>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</si>
  <si>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</si>
  <si>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</si>
  <si>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</si>
  <si>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</si>
  <si>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</si>
  <si>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</si>
  <si>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</si>
  <si>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</si>
  <si>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</si>
  <si>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</si>
  <si>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</si>
  <si>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</si>
  <si>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</si>
  <si>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</si>
  <si>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</si>
  <si>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</si>
  <si>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</si>
  <si>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</si>
  <si>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</si>
  <si>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</si>
  <si>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</si>
  <si>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</si>
  <si>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</si>
  <si>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</si>
  <si>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</si>
  <si>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</si>
  <si>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</si>
  <si>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</si>
  <si>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</si>
  <si>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</si>
  <si>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</si>
  <si>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</si>
  <si>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</si>
  <si>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</si>
  <si>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</si>
  <si>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</si>
  <si>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</si>
  <si>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</si>
  <si>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</si>
  <si>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</si>
  <si>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</si>
  <si>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</si>
  <si>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</si>
  <si>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</si>
  <si>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</si>
  <si>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</si>
  <si>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</si>
  <si>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</si>
  <si>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</si>
  <si>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</si>
  <si>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</si>
  <si>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</si>
  <si>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</si>
  <si>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</si>
  <si>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</si>
  <si>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</si>
  <si>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</si>
  <si>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</si>
  <si>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</si>
  <si>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</si>
  <si>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</si>
  <si>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</si>
  <si>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</si>
  <si>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</si>
  <si>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</si>
  <si>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</si>
  <si>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</si>
  <si>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</si>
  <si>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</si>
  <si>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</si>
  <si>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</si>
  <si>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</si>
  <si>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</si>
  <si>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</si>
  <si>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</si>
  <si>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</si>
  <si>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</si>
  <si>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</si>
  <si>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</si>
  <si>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</si>
  <si>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</si>
  <si>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</si>
  <si>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</si>
  <si>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</si>
  <si>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</si>
  <si>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</si>
  <si>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</si>
  <si>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</si>
  <si>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</si>
  <si>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</si>
  <si>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</si>
  <si>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</si>
  <si>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</si>
  <si>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</si>
  <si>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</si>
  <si>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</si>
  <si>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</si>
  <si>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</si>
  <si>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</si>
  <si>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</si>
  <si>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</si>
  <si>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</si>
  <si>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</si>
  <si>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</si>
  <si>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</si>
  <si>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</si>
  <si>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</si>
  <si>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</si>
  <si>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</si>
  <si>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</si>
  <si>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</si>
  <si>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</si>
  <si>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</si>
  <si>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</si>
  <si>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</si>
  <si>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</si>
  <si>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</si>
  <si>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</si>
  <si>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</si>
  <si>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</si>
  <si>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</si>
  <si>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</si>
  <si>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</si>
  <si>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</si>
  <si>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</si>
  <si>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</si>
  <si>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</si>
  <si>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</si>
  <si>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</si>
  <si>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</si>
  <si>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</si>
  <si>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</si>
  <si>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</si>
  <si>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</si>
  <si>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</si>
  <si>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</si>
  <si>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</si>
  <si>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</si>
  <si>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</si>
  <si>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</si>
  <si>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</si>
  <si>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</si>
  <si>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</si>
  <si>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</si>
  <si>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</si>
  <si>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</si>
  <si>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</si>
  <si>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</si>
  <si>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</si>
  <si>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</si>
  <si>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</si>
  <si>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</si>
  <si>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</si>
  <si>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</si>
  <si>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</si>
  <si>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</si>
  <si>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</si>
  <si>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</si>
  <si>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</si>
  <si>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</si>
  <si>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</si>
  <si>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</si>
  <si>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</si>
  <si>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</si>
  <si>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</si>
  <si>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</si>
  <si>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</si>
  <si>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</si>
  <si>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</si>
  <si>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</si>
  <si>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</si>
  <si>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</si>
  <si>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</si>
  <si>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</si>
  <si>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</si>
  <si>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</si>
  <si>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</si>
  <si>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</si>
  <si>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</si>
  <si>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</si>
  <si>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</si>
  <si>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</si>
  <si>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</si>
  <si>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</si>
  <si>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</si>
  <si>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</si>
  <si>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</si>
  <si>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</si>
  <si>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</si>
  <si>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</si>
  <si>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</si>
  <si>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</si>
  <si>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</si>
  <si>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</si>
  <si>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</si>
  <si>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</si>
  <si>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</si>
  <si>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</si>
  <si>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</si>
  <si>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</si>
  <si>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</si>
  <si>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</si>
  <si>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</si>
  <si>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</si>
  <si>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</si>
  <si>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</si>
  <si>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</si>
  <si>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</si>
  <si>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</si>
  <si>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</si>
  <si>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</si>
  <si>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</si>
  <si>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</si>
  <si>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</si>
  <si>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</si>
  <si>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</si>
  <si>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</si>
  <si>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</si>
  <si>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</si>
  <si>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</si>
  <si>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</si>
  <si>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</si>
  <si>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</si>
  <si>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</si>
  <si>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</si>
  <si>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</si>
  <si>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</si>
  <si>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</si>
  <si>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</si>
  <si>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</si>
  <si>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</si>
  <si>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</si>
  <si>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</si>
  <si>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</si>
  <si>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</si>
  <si>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</si>
  <si>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</si>
  <si>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</si>
  <si>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</si>
  <si>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</si>
  <si>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</si>
  <si>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</si>
  <si>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</si>
  <si>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</si>
  <si>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</si>
  <si>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</si>
  <si>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</si>
  <si>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</si>
  <si>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</si>
  <si>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</si>
  <si>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</si>
  <si>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</si>
  <si>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</si>
  <si>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</si>
  <si>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</si>
  <si>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</si>
  <si>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</si>
  <si>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</si>
  <si>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</si>
  <si>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</si>
  <si>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</si>
  <si>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</si>
  <si>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</si>
  <si>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</si>
  <si>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</si>
  <si>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</si>
  <si>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</si>
  <si>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</si>
  <si>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</si>
  <si>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</si>
  <si>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</si>
  <si>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</si>
  <si>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</si>
  <si>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</si>
  <si>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</si>
  <si>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</si>
  <si>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</si>
  <si>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</si>
  <si>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</si>
  <si>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</si>
  <si>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</si>
  <si>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</si>
  <si>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</si>
  <si>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</si>
  <si>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</si>
  <si>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</si>
  <si>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</si>
  <si>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</si>
  <si>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</si>
  <si>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</si>
  <si>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</si>
  <si>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</si>
  <si>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</si>
  <si>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</si>
  <si>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</si>
  <si>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</si>
  <si>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</si>
  <si>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</si>
  <si>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</si>
  <si>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</si>
  <si>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</si>
  <si>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</si>
  <si>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</si>
  <si>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</si>
  <si>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</si>
  <si>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</si>
  <si>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</si>
  <si>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</si>
  <si>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</si>
  <si>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</si>
  <si>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</si>
  <si>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</si>
  <si>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</si>
  <si>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</si>
  <si>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</si>
  <si>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</si>
  <si>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</si>
  <si>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</si>
  <si>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</si>
  <si>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</si>
  <si>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</si>
  <si>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</si>
  <si>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</si>
  <si>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</si>
  <si>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</si>
  <si>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</si>
  <si>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</si>
  <si>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</si>
  <si>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</si>
  <si>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</si>
  <si>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</si>
  <si>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</si>
  <si>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</si>
  <si>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</si>
  <si>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</si>
  <si>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</si>
  <si>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</si>
  <si>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</si>
  <si>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</si>
  <si>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</si>
  <si>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</si>
  <si>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</si>
  <si>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</si>
  <si>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</si>
  <si>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</si>
  <si>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</si>
  <si>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</si>
  <si>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</si>
  <si>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</si>
  <si>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</si>
  <si>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</si>
  <si>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</si>
  <si>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</si>
  <si>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</si>
  <si>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</si>
  <si>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</si>
  <si>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</si>
  <si>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</si>
  <si>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</si>
  <si>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</si>
  <si>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</si>
  <si>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</si>
  <si>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</si>
  <si>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</si>
  <si>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</si>
  <si>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</si>
  <si>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</si>
  <si>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</si>
  <si>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</si>
  <si>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</si>
  <si>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</si>
  <si>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</si>
  <si>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</si>
  <si>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</si>
  <si>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</si>
  <si>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</si>
  <si>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</si>
  <si>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</si>
  <si>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</si>
  <si>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</si>
  <si>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</si>
  <si>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</si>
  <si>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</si>
  <si>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</si>
  <si>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</si>
  <si>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</si>
  <si>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</si>
  <si>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</si>
  <si>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</si>
  <si>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</si>
  <si>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</si>
  <si>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</si>
  <si>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</si>
  <si>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</si>
  <si>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</si>
  <si>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</si>
  <si>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</si>
  <si>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</si>
  <si>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</si>
  <si>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</si>
  <si>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</si>
  <si>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</si>
  <si>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</si>
  <si>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</si>
  <si>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</si>
  <si>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</si>
  <si>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</si>
  <si>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</si>
  <si>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</si>
  <si>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</si>
  <si>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</si>
  <si>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</si>
  <si>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</si>
  <si>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</si>
  <si>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</si>
  <si>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</si>
  <si>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</si>
  <si>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</si>
  <si>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</si>
  <si>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</si>
  <si>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</si>
  <si>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</si>
  <si>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</si>
  <si>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</si>
  <si>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</si>
  <si>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</si>
  <si>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</si>
  <si>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</si>
  <si>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</si>
  <si>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</si>
  <si>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</si>
  <si>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</si>
  <si>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</si>
  <si>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</si>
  <si>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</si>
  <si>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</si>
  <si>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</si>
  <si>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</si>
  <si>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</si>
  <si>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</si>
  <si>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</si>
  <si>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</si>
  <si>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</si>
  <si>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</si>
  <si>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</si>
  <si>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</si>
  <si>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</si>
  <si>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</si>
  <si>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</si>
  <si>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</si>
  <si>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</si>
  <si>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</si>
  <si>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</si>
  <si>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</si>
  <si>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</si>
  <si>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</si>
  <si>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</si>
  <si>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</si>
  <si>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</si>
  <si>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</si>
  <si>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</si>
  <si>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</si>
  <si>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</si>
  <si>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</si>
  <si>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</si>
  <si>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</si>
  <si>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</si>
  <si>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</si>
  <si>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</si>
  <si>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</si>
  <si>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</si>
  <si>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</si>
  <si>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</si>
  <si>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</si>
  <si>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</si>
  <si>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</si>
  <si>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</si>
  <si>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</si>
  <si>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</si>
  <si>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</si>
  <si>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</si>
  <si>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</si>
  <si>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</si>
  <si>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</si>
  <si>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</si>
  <si>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</si>
  <si>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</si>
  <si>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</si>
  <si>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</si>
  <si>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</si>
  <si>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</si>
  <si>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</si>
  <si>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</si>
  <si>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</si>
  <si>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</si>
  <si>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</si>
  <si>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</si>
  <si>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</si>
  <si>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</si>
  <si>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</si>
  <si>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</si>
  <si>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</si>
  <si>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</si>
  <si>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</si>
  <si>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</si>
  <si>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</si>
  <si>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</si>
  <si>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</si>
  <si>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</si>
  <si>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</si>
  <si>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</si>
  <si>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</si>
  <si>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</si>
  <si>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</si>
  <si>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</si>
  <si>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</si>
  <si>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</si>
  <si>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</si>
  <si>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</si>
  <si>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</si>
  <si>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</si>
  <si>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</si>
  <si>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</si>
  <si>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</si>
  <si>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</si>
  <si>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</si>
  <si>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</si>
  <si>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</si>
  <si>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</si>
  <si>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</si>
  <si>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</si>
  <si>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</si>
  <si>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</si>
  <si>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</si>
  <si>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</si>
  <si>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</si>
  <si>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</si>
  <si>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</si>
  <si>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</si>
  <si>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</si>
  <si>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</si>
  <si>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</si>
  <si>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</si>
  <si>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</si>
  <si>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</si>
  <si>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</si>
  <si>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</si>
  <si>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</si>
  <si>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</si>
  <si>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</si>
  <si>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</si>
  <si>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</si>
  <si>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</si>
  <si>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</si>
  <si>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</si>
  <si>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</si>
  <si>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</si>
  <si>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</si>
  <si>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</si>
  <si>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</si>
  <si>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</si>
  <si>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</si>
  <si>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</si>
  <si>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</si>
  <si>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</si>
  <si>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</si>
  <si>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</si>
  <si>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</si>
  <si>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</si>
  <si>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</si>
  <si>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</si>
  <si>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</si>
  <si>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</si>
  <si>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</si>
  <si>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</si>
  <si>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</si>
  <si>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</si>
  <si>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</si>
  <si>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</si>
  <si>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</si>
  <si>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</si>
  <si>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</si>
  <si>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</si>
  <si>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</si>
  <si>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</si>
  <si>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</si>
  <si>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</si>
  <si>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</si>
  <si>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</si>
  <si>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</si>
  <si>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</si>
  <si>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</si>
  <si>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</si>
  <si>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</si>
  <si>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</si>
  <si>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</si>
  <si>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</si>
  <si>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</si>
  <si>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</si>
  <si>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</si>
  <si>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</si>
  <si>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</si>
  <si>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</si>
  <si>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</si>
  <si>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</si>
  <si>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</si>
  <si>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</si>
  <si>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</si>
  <si>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</si>
  <si>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</si>
  <si>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</si>
  <si>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</si>
  <si>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</si>
  <si>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</si>
  <si>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</si>
  <si>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</si>
  <si>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</si>
  <si>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</si>
  <si>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</si>
  <si>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</si>
  <si>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</si>
  <si>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</si>
  <si>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</si>
  <si>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</si>
  <si>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</si>
  <si>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</si>
  <si>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</si>
  <si>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</si>
  <si>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</si>
  <si>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</si>
  <si>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</si>
  <si>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</si>
  <si>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</si>
  <si>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</si>
  <si>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</si>
  <si>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</si>
  <si>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</si>
  <si>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</si>
  <si>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</si>
  <si>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</si>
  <si>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</si>
  <si>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</si>
  <si>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</si>
  <si>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</si>
  <si>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</si>
  <si>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</si>
  <si>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</si>
  <si>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</si>
  <si>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</si>
  <si>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</si>
  <si>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</si>
  <si>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</si>
  <si>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</si>
  <si>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</si>
  <si>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</si>
  <si>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</si>
  <si>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</si>
  <si>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</si>
  <si>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</si>
  <si>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</si>
  <si>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</si>
  <si>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</si>
  <si>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</si>
  <si>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</si>
  <si>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</si>
  <si>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</si>
  <si>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</si>
  <si>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</si>
  <si>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</si>
  <si>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</si>
  <si>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</si>
  <si>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</si>
  <si>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</si>
  <si>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</si>
  <si>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</si>
  <si>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</si>
  <si>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</si>
  <si>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</si>
  <si>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</si>
  <si>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</si>
  <si>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</si>
  <si>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</si>
  <si>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</si>
  <si>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</si>
  <si>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</si>
  <si>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</si>
  <si>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</si>
  <si>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</si>
  <si>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</si>
  <si>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</si>
  <si>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</si>
  <si>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</si>
  <si>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</si>
  <si>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</si>
  <si>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</si>
  <si>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</si>
  <si>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</si>
  <si>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</si>
  <si>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</si>
  <si>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</si>
  <si>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</si>
  <si>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</si>
  <si>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</si>
  <si>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</si>
  <si>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</si>
  <si>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</si>
  <si>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</si>
  <si>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</si>
  <si>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</si>
  <si>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</si>
  <si>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</si>
  <si>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</si>
  <si>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</si>
  <si>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</si>
  <si>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</si>
  <si>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</si>
  <si>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</si>
  <si>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</si>
  <si>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</si>
  <si>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</si>
  <si>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</si>
  <si>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</si>
  <si>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</si>
  <si>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</si>
  <si>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</si>
  <si>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</si>
  <si>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</si>
  <si>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</si>
  <si>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</si>
  <si>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</si>
  <si>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</si>
  <si>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</si>
  <si>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</si>
  <si>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</si>
  <si>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</si>
  <si>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</si>
  <si>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</si>
  <si>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</si>
  <si>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</si>
  <si>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</si>
  <si>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</si>
  <si>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</si>
  <si>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</si>
  <si>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</si>
  <si>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</si>
  <si>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</si>
  <si>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</si>
  <si>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</si>
  <si>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</si>
  <si>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</si>
  <si>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</si>
  <si>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</si>
  <si>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</si>
  <si>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</si>
  <si>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</si>
  <si>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</si>
  <si>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</si>
  <si>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</si>
  <si>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</si>
  <si>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</si>
  <si>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</si>
  <si>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</si>
  <si>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</si>
  <si>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</si>
  <si>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</si>
  <si>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</si>
  <si>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</si>
  <si>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</si>
  <si>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</si>
  <si>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</si>
  <si>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</si>
  <si>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</si>
  <si>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</si>
  <si>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</si>
  <si>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</si>
  <si>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</si>
  <si>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</si>
  <si>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</si>
  <si>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</si>
  <si>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</si>
  <si>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</si>
  <si>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</si>
  <si>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</si>
  <si>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</si>
  <si>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</si>
  <si>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</si>
  <si>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</si>
  <si>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</si>
  <si>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</si>
  <si>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</si>
  <si>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</si>
  <si>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</si>
  <si>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</si>
  <si>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</si>
  <si>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</si>
  <si>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</si>
  <si>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</si>
  <si>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</si>
  <si>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</si>
  <si>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</si>
  <si>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</si>
  <si>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</si>
  <si>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</si>
  <si>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</si>
  <si>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</si>
  <si>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</si>
  <si>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</si>
  <si>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</si>
  <si>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</si>
  <si>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</si>
  <si>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</si>
  <si>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</si>
  <si>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</si>
  <si>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</si>
  <si>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</si>
  <si>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</si>
  <si>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</si>
  <si>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</si>
  <si>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</si>
  <si>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</si>
  <si>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</si>
  <si>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</si>
  <si>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</si>
  <si>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</si>
  <si>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</si>
  <si>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</si>
  <si>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</si>
  <si>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</si>
  <si>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</si>
  <si>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</si>
  <si>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</si>
  <si>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</si>
  <si>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</si>
  <si>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</si>
  <si>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</si>
  <si>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</si>
  <si>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</si>
  <si>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</si>
  <si>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</si>
  <si>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</si>
  <si>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</si>
  <si>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</si>
  <si>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</si>
  <si>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</si>
  <si>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</si>
  <si>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</si>
  <si>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</si>
  <si>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</si>
  <si>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</si>
  <si>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</si>
  <si>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</si>
  <si>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</si>
  <si>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</si>
  <si>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</si>
  <si>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</si>
  <si>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</si>
  <si>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</si>
  <si>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</si>
  <si>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</si>
  <si>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</si>
  <si>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</si>
  <si>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</si>
  <si>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</si>
  <si>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</si>
  <si>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</si>
  <si>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</si>
  <si>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</si>
  <si>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</si>
  <si>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</si>
  <si>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</si>
  <si>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</si>
  <si>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</si>
  <si>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</si>
  <si>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</si>
  <si>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</si>
  <si>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</si>
  <si>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</si>
  <si>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</si>
  <si>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</si>
  <si>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</si>
  <si>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</si>
  <si>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</si>
  <si>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</si>
  <si>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</si>
  <si>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</si>
  <si>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</si>
  <si>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</si>
  <si>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</si>
  <si>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</si>
  <si>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</si>
  <si>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</si>
  <si>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</si>
  <si>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</si>
  <si>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</si>
  <si>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</si>
  <si>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</si>
  <si>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</si>
  <si>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</si>
  <si>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</si>
  <si>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</si>
  <si>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</si>
  <si>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</si>
  <si>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</si>
  <si>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</si>
  <si>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</si>
  <si>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</si>
  <si>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</si>
  <si>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</si>
  <si>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</si>
  <si>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</si>
  <si>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</si>
  <si>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</si>
  <si>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</si>
  <si>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</si>
  <si>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</si>
  <si>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</si>
  <si>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</si>
  <si>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</si>
  <si>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</si>
  <si>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</si>
  <si>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</si>
  <si>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</si>
  <si>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</si>
  <si>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</si>
  <si>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</si>
  <si>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</si>
  <si>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</si>
  <si>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</si>
  <si>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</si>
  <si>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</si>
  <si>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</si>
  <si>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</si>
  <si>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</si>
  <si>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</si>
  <si>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</si>
  <si>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</si>
  <si>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</si>
  <si>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</si>
  <si>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</si>
  <si>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</si>
  <si>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</si>
  <si>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</si>
  <si>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</si>
  <si>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</si>
  <si>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</si>
  <si>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</si>
  <si>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</si>
  <si>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</si>
  <si>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</si>
  <si>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</si>
  <si>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</si>
  <si>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</si>
  <si>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</si>
  <si>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</si>
  <si>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</si>
  <si>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</si>
  <si>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</si>
  <si>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</si>
  <si>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</si>
  <si>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</si>
  <si>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</si>
  <si>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</si>
  <si>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</si>
  <si>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</si>
  <si>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</si>
  <si>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</si>
  <si>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</si>
  <si>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</si>
  <si>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</si>
  <si>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</si>
  <si>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</si>
  <si>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</si>
  <si>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</si>
  <si>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</si>
  <si>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</si>
  <si>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</si>
  <si>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</si>
  <si>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</si>
  <si>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</si>
  <si>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</si>
  <si>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</si>
  <si>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</si>
  <si>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</si>
  <si>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</si>
  <si>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</si>
  <si>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</si>
  <si>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</si>
  <si>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</si>
  <si>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</si>
  <si>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</si>
  <si>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</si>
  <si>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</si>
  <si>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</si>
  <si>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</si>
  <si>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</si>
  <si>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</si>
  <si>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</si>
  <si>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</si>
  <si>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</si>
  <si>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</si>
  <si>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</si>
  <si>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</si>
  <si>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</si>
  <si>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</si>
  <si>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</si>
  <si>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</si>
  <si>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</si>
  <si>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</si>
  <si>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</si>
  <si>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</si>
  <si>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</si>
  <si>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</si>
  <si>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</si>
  <si>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</si>
  <si>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</si>
  <si>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</si>
  <si>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</si>
  <si>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</si>
  <si>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</si>
  <si>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</si>
  <si>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</si>
  <si>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</si>
  <si>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</si>
  <si>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</si>
  <si>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</si>
  <si>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</si>
  <si>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</si>
  <si>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</si>
  <si>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</si>
  <si>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</si>
  <si>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</si>
  <si>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</si>
  <si>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</si>
  <si>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</si>
  <si>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</si>
  <si>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</si>
  <si>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</si>
  <si>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</si>
  <si>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</si>
  <si>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</si>
  <si>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</si>
  <si>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</si>
  <si>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</si>
  <si>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</si>
  <si>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</si>
  <si>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</si>
  <si>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</si>
  <si>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</si>
  <si>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</si>
  <si>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</si>
  <si>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</si>
  <si>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</si>
  <si>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</si>
  <si>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</si>
  <si>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</si>
  <si>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</si>
  <si>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</si>
  <si>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</si>
  <si>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</si>
  <si>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</si>
  <si>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</si>
  <si>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</si>
  <si>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</si>
  <si>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</si>
  <si>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</si>
  <si>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</si>
  <si>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</si>
  <si>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</si>
  <si>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</si>
  <si>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</si>
  <si>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</si>
  <si>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</si>
  <si>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</si>
  <si>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</si>
  <si>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</si>
  <si>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</si>
  <si>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</si>
  <si>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</si>
  <si>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</si>
  <si>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</si>
  <si>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</si>
  <si>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</si>
  <si>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</si>
  <si>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</si>
  <si>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</si>
  <si>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</si>
  <si>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</si>
  <si>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</si>
  <si>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</si>
  <si>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</si>
  <si>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</si>
  <si>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</si>
  <si>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</si>
  <si>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</si>
  <si>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</si>
  <si>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</si>
  <si>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</si>
  <si>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</si>
  <si>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</si>
  <si>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</si>
  <si>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</si>
  <si>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</si>
  <si>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</si>
  <si>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</si>
  <si>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</si>
  <si>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</si>
  <si>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</si>
  <si>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</si>
  <si>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</si>
  <si>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</si>
  <si>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</si>
  <si>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</si>
  <si>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</si>
  <si>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</si>
  <si>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</si>
  <si>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</si>
  <si>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</si>
  <si>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</si>
  <si>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</si>
  <si>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</si>
  <si>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</si>
  <si>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</si>
  <si>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</si>
  <si>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</si>
  <si>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</si>
  <si>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</si>
  <si>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</si>
  <si>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</si>
  <si>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</si>
  <si>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</si>
  <si>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</si>
  <si>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</si>
  <si>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</si>
  <si>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</si>
  <si>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</si>
  <si>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</si>
  <si>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</si>
  <si>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</si>
  <si>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</si>
  <si>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</si>
  <si>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</si>
  <si>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</si>
  <si>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</si>
  <si>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</si>
  <si>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</si>
  <si>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</si>
  <si>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</si>
  <si>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</si>
  <si>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</si>
  <si>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</si>
  <si>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</si>
  <si>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</si>
  <si>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</si>
  <si>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</si>
  <si>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</si>
  <si>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</si>
  <si>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</si>
  <si>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</si>
  <si>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</si>
  <si>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</si>
  <si>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</si>
  <si>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</si>
  <si>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</si>
  <si>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</si>
  <si>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</si>
  <si>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</si>
  <si>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</si>
  <si>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</si>
  <si>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</si>
  <si>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</si>
  <si>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</si>
  <si>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</si>
  <si>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</si>
  <si>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</si>
  <si>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</si>
  <si>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</si>
  <si>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</si>
  <si>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</si>
  <si>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</si>
  <si>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</si>
  <si>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</si>
  <si>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</si>
  <si>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</si>
  <si>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</si>
  <si>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</si>
  <si>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</si>
  <si>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</si>
  <si>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</si>
  <si>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</si>
  <si>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</si>
  <si>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</si>
  <si>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</si>
  <si>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</si>
  <si>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</si>
  <si>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</si>
  <si>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</si>
  <si>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</si>
  <si>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</si>
  <si>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</si>
  <si>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</si>
  <si>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</si>
  <si>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</si>
  <si>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</si>
  <si>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</si>
  <si>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</si>
  <si>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</si>
  <si>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</si>
  <si>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</si>
  <si>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</si>
  <si>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</si>
  <si>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</si>
  <si>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</si>
  <si>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</si>
  <si>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</si>
  <si>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</si>
  <si>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</si>
  <si>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</si>
  <si>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</si>
  <si>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</si>
  <si>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</si>
  <si>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</si>
  <si>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</si>
  <si>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</si>
  <si>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</si>
  <si>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</si>
  <si>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</si>
  <si>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</si>
  <si>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</si>
  <si>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</si>
  <si>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</si>
  <si>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</si>
  <si>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</si>
  <si>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</si>
  <si>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</si>
  <si>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</si>
  <si>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</si>
  <si>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</si>
  <si>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</si>
  <si>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</si>
  <si>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</si>
  <si>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</si>
  <si>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</si>
  <si>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</si>
  <si>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</si>
  <si>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</si>
  <si>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</si>
  <si>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</si>
  <si>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</si>
  <si>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</si>
  <si>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</si>
  <si>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</si>
  <si>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</si>
  <si>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</si>
  <si>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</si>
  <si>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</si>
  <si>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</si>
  <si>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</si>
  <si>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</si>
  <si>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</si>
  <si>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</si>
  <si>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</si>
  <si>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</si>
  <si>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</si>
  <si>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</si>
  <si>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</si>
  <si>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</si>
  <si>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</si>
  <si>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</si>
  <si>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</si>
  <si>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</si>
  <si>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</si>
  <si>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</si>
  <si>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</si>
  <si>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</si>
  <si>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</si>
  <si>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</si>
  <si>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</si>
  <si>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</si>
  <si>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</si>
  <si>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</si>
  <si>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</si>
  <si>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</si>
  <si>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</si>
  <si>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</si>
  <si>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</si>
  <si>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</si>
  <si>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</si>
  <si>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</si>
  <si>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</si>
  <si>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</si>
  <si>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</si>
  <si>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</si>
  <si>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</si>
  <si>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</si>
  <si>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</si>
  <si>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</si>
  <si>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</si>
  <si>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</si>
  <si>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</si>
  <si>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</si>
  <si>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</si>
  <si>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</si>
  <si>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</si>
  <si>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</si>
  <si>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</si>
  <si>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</si>
  <si>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</si>
  <si>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</si>
  <si>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</si>
  <si>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</si>
  <si>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</si>
  <si>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</si>
  <si>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</si>
  <si>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</si>
  <si>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</si>
  <si>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</si>
  <si>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</si>
  <si>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</si>
  <si>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</si>
  <si>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</si>
  <si>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</si>
  <si>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</si>
  <si>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</si>
  <si>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</si>
  <si>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</si>
  <si>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</si>
  <si>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</si>
  <si>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</si>
  <si>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</si>
  <si>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</si>
  <si>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</si>
  <si>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</si>
  <si>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</si>
  <si>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</si>
  <si>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</si>
  <si>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</si>
  <si>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</si>
  <si>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</si>
  <si>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</si>
  <si>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</si>
  <si>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</si>
  <si>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</si>
  <si>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</si>
  <si>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</si>
  <si>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</si>
  <si>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</si>
  <si>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</si>
  <si>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</si>
  <si>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</si>
  <si>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</si>
  <si>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</si>
  <si>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</si>
  <si>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</si>
  <si>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</si>
  <si>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</si>
  <si>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</si>
  <si>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</si>
  <si>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</si>
  <si>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</si>
  <si>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</si>
  <si>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</si>
  <si>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</si>
  <si>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</si>
  <si>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</si>
  <si>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</si>
  <si>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</si>
  <si>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</si>
  <si>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</si>
  <si>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</si>
  <si>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</si>
  <si>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</si>
  <si>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</si>
  <si>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</si>
  <si>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</si>
  <si>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</si>
  <si>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</si>
  <si>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</si>
  <si>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</si>
  <si>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</si>
  <si>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</si>
  <si>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</si>
  <si>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</si>
  <si>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</si>
  <si>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</si>
  <si>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</si>
  <si>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</si>
  <si>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</si>
  <si>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</si>
  <si>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</si>
  <si>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</si>
  <si>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</si>
  <si>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</si>
  <si>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</si>
  <si>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</si>
  <si>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</si>
  <si>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</si>
  <si>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</si>
  <si>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</si>
  <si>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</si>
  <si>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</si>
  <si>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</si>
  <si>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</si>
  <si>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</si>
  <si>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</si>
  <si>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</si>
  <si>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</si>
  <si>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</si>
  <si>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</si>
  <si>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</si>
  <si>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</si>
  <si>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</si>
  <si>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</si>
  <si>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</si>
  <si>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</si>
  <si>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</si>
  <si>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</si>
  <si>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</si>
  <si>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</si>
  <si>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</si>
  <si>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</si>
  <si>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</si>
  <si>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</si>
  <si>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</si>
  <si>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</si>
  <si>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</si>
  <si>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</si>
  <si>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</si>
  <si>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</si>
  <si>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</si>
  <si>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</si>
  <si>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</si>
  <si>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</si>
  <si>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</si>
  <si>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</si>
  <si>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</si>
  <si>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</si>
  <si>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</si>
  <si>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</si>
  <si>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</si>
  <si>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</si>
  <si>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</si>
  <si>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</si>
  <si>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</si>
  <si>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</si>
  <si>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</si>
  <si>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</si>
  <si>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</si>
  <si>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</si>
  <si>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</si>
  <si>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</si>
  <si>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</si>
  <si>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</si>
  <si>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</si>
  <si>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</si>
  <si>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</si>
  <si>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</si>
  <si>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</si>
  <si>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</si>
  <si>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</si>
  <si>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</si>
  <si>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</si>
  <si>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</si>
  <si>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</si>
  <si>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</si>
  <si>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</si>
  <si>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</si>
  <si>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</si>
  <si>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</si>
  <si>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</si>
  <si>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</si>
  <si>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</si>
  <si>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</si>
  <si>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</si>
  <si>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</si>
  <si>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</si>
  <si>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</si>
  <si>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</si>
  <si>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</si>
  <si>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</si>
  <si>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</si>
  <si>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</si>
  <si>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</si>
  <si>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</si>
  <si>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</si>
  <si>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</si>
  <si>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</si>
  <si>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</si>
  <si>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</si>
  <si>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</si>
  <si>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</si>
  <si>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</si>
  <si>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</si>
  <si>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</si>
  <si>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</si>
  <si>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</si>
  <si>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</si>
  <si>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</si>
  <si>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</si>
  <si>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</si>
  <si>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</si>
  <si>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</si>
  <si>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</si>
  <si>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</si>
  <si>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</si>
  <si>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</si>
  <si>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</si>
  <si>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</si>
  <si>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</si>
  <si>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</si>
  <si>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</si>
  <si>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</si>
  <si>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</si>
  <si>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</si>
  <si>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</si>
  <si>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</si>
  <si>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</si>
  <si>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</si>
  <si>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</si>
  <si>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</si>
  <si>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</si>
  <si>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</si>
  <si>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</si>
  <si>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</si>
  <si>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</si>
  <si>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</si>
  <si>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</si>
  <si>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</si>
  <si>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</si>
  <si>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</si>
  <si>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</si>
  <si>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</si>
  <si>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</si>
  <si>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</si>
  <si>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</si>
  <si>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</si>
  <si>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</si>
  <si>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</si>
  <si>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</si>
  <si>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</si>
  <si>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</si>
  <si>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</si>
  <si>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</si>
  <si>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</si>
  <si>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</si>
  <si>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</si>
  <si>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</si>
  <si>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</si>
  <si>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</si>
  <si>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</si>
  <si>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</si>
  <si>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</si>
  <si>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</si>
  <si>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</si>
  <si>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</si>
  <si>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</si>
  <si>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</si>
  <si>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</si>
  <si>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</si>
  <si>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</si>
  <si>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</si>
  <si>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</si>
  <si>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</si>
  <si>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</si>
  <si>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</si>
  <si>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</si>
  <si>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</si>
  <si>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</si>
  <si>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</si>
  <si>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</si>
  <si>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</si>
  <si>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</si>
  <si>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</si>
  <si>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</si>
  <si>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</si>
  <si>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</si>
  <si>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</si>
  <si>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</si>
  <si>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</si>
  <si>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</si>
  <si>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</si>
  <si>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</si>
  <si>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</si>
  <si>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</si>
  <si>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</si>
  <si>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</si>
  <si>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</si>
  <si>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</si>
  <si>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</si>
  <si>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</si>
  <si>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</si>
  <si>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</si>
  <si>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</si>
  <si>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</si>
  <si>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</si>
  <si>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</si>
  <si>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</si>
  <si>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</si>
  <si>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</si>
  <si>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</si>
  <si>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</si>
  <si>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</si>
  <si>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</si>
  <si>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</si>
  <si>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</si>
  <si>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</si>
  <si>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</si>
  <si>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</si>
  <si>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</si>
  <si>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</si>
  <si>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</si>
  <si>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</si>
  <si>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</si>
  <si>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</si>
  <si>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</si>
  <si>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</si>
  <si>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</si>
  <si>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</si>
  <si>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</si>
  <si>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</si>
  <si>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</si>
  <si>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</si>
  <si>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</si>
  <si>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</si>
  <si>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</si>
  <si>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</si>
  <si>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</si>
  <si>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</si>
  <si>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</si>
  <si>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</si>
  <si>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</si>
  <si>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</si>
  <si>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</si>
  <si>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</si>
  <si>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</si>
  <si>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</si>
  <si>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</si>
  <si>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</si>
  <si>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</si>
  <si>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</si>
  <si>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</si>
  <si>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</si>
  <si>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</si>
  <si>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</si>
  <si>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</si>
  <si>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</si>
  <si>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</si>
  <si>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</si>
  <si>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</si>
  <si>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</si>
  <si>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</si>
  <si>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</si>
  <si>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</si>
  <si>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</si>
  <si>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</si>
  <si>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</si>
  <si>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</si>
  <si>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</si>
  <si>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</si>
  <si>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</si>
  <si>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</si>
  <si>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</si>
  <si>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</si>
  <si>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</si>
  <si>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</si>
  <si>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</si>
  <si>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</si>
  <si>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</si>
  <si>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</si>
  <si>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</si>
  <si>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</si>
  <si>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</si>
  <si>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</si>
  <si>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</si>
  <si>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</si>
  <si>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</si>
  <si>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</si>
  <si>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</si>
  <si>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</si>
  <si>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</si>
  <si>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</si>
  <si>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</si>
  <si>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</si>
  <si>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</si>
  <si>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</si>
  <si>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</si>
  <si>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</si>
  <si>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</si>
  <si>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</si>
  <si>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</si>
  <si>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</si>
  <si>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</si>
  <si>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</si>
  <si>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</si>
  <si>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</si>
  <si>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</si>
  <si>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</si>
  <si>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</si>
  <si>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</si>
  <si>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</si>
  <si>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</si>
  <si>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</si>
  <si>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</si>
  <si>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</si>
  <si>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</si>
  <si>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</si>
  <si>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</si>
  <si>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</si>
  <si>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</si>
  <si>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</si>
  <si>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</si>
  <si>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</si>
  <si>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</si>
  <si>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</si>
  <si>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</si>
  <si>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</si>
  <si>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</si>
  <si>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</si>
  <si>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</si>
  <si>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</si>
  <si>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</si>
  <si>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</si>
  <si>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</si>
  <si>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</si>
  <si>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</si>
  <si>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</si>
  <si>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</si>
  <si>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</si>
  <si>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</si>
  <si>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</si>
  <si>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</si>
  <si>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</si>
  <si>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</si>
  <si>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</si>
  <si>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</si>
  <si>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</si>
  <si>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</si>
  <si>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</si>
  <si>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</si>
  <si>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</si>
  <si>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</si>
  <si>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</si>
  <si>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</si>
  <si>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</si>
  <si>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</si>
  <si>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</si>
  <si>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</si>
  <si>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</si>
  <si>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</si>
  <si>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</si>
  <si>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</si>
  <si>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</si>
  <si>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</si>
  <si>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</si>
  <si>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</si>
  <si>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</si>
  <si>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</si>
  <si>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</si>
  <si>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</si>
  <si>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</si>
  <si>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</si>
  <si>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</si>
  <si>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</si>
  <si>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</si>
  <si>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</si>
  <si>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</si>
  <si>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</si>
  <si>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</si>
  <si>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</si>
  <si>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</si>
  <si>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</si>
  <si>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</si>
  <si>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</si>
  <si>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</si>
  <si>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</si>
  <si>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</si>
  <si>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</si>
  <si>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</si>
  <si>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</si>
  <si>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</si>
  <si>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</si>
  <si>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</si>
  <si>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</si>
  <si>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</si>
  <si>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</si>
  <si>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</si>
  <si>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</si>
  <si>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</si>
  <si>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</si>
  <si>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</si>
  <si>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</si>
  <si>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</si>
  <si>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</si>
  <si>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</si>
  <si>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</si>
  <si>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</si>
  <si>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</si>
  <si>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</si>
  <si>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</si>
  <si>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</si>
  <si>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</si>
  <si>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</si>
  <si>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</si>
  <si>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</si>
  <si>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</si>
  <si>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</si>
  <si>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</si>
  <si>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</si>
  <si>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</si>
  <si>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</si>
  <si>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</si>
  <si>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</si>
  <si>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</si>
  <si>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</si>
  <si>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</si>
  <si>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</si>
  <si>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</si>
  <si>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</si>
  <si>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</si>
  <si>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</si>
  <si>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</si>
  <si>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</si>
  <si>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</si>
  <si>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</si>
  <si>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</si>
  <si>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</si>
  <si>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</si>
  <si>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</si>
  <si>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</si>
  <si>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</si>
  <si>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</si>
  <si>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</si>
  <si>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</si>
  <si>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</si>
  <si>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</si>
  <si>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</si>
  <si>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</si>
  <si>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</si>
  <si>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</si>
  <si>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</si>
  <si>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</si>
  <si>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</si>
  <si>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</si>
  <si>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</si>
  <si>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</si>
  <si>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</si>
  <si>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</si>
  <si>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</si>
  <si>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</si>
  <si>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</si>
  <si>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</si>
  <si>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</si>
  <si>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</si>
  <si>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</si>
  <si>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</si>
  <si>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</si>
  <si>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</si>
  <si>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</si>
  <si>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</si>
  <si>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</si>
  <si>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</si>
  <si>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</si>
  <si>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</si>
  <si>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</si>
  <si>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</si>
  <si>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</si>
  <si>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</si>
  <si>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</si>
  <si>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</si>
  <si>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</si>
  <si>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</si>
  <si>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</si>
  <si>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</si>
  <si>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</si>
  <si>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</si>
  <si>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</si>
  <si>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</si>
  <si>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</si>
  <si>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</si>
  <si>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</si>
  <si>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</si>
  <si>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</si>
  <si>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</si>
  <si>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</si>
  <si>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</si>
  <si>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</si>
  <si>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</si>
  <si>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</si>
  <si>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</si>
  <si>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</si>
  <si>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</si>
  <si>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</si>
  <si>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</si>
  <si>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</si>
  <si>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</si>
  <si>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</si>
  <si>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</si>
  <si>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</si>
  <si>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</si>
  <si>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</si>
  <si>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</si>
  <si>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</si>
  <si>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</si>
  <si>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</si>
  <si>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</si>
  <si>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</si>
  <si>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</si>
  <si>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</si>
  <si>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</si>
  <si>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</si>
  <si>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</si>
  <si>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</si>
  <si>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</si>
  <si>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</si>
  <si>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</si>
  <si>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</si>
  <si>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</si>
  <si>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</si>
  <si>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</si>
  <si>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</si>
  <si>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</si>
  <si>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</si>
  <si>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</si>
  <si>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</si>
  <si>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</si>
  <si>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</si>
  <si>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</si>
  <si>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</si>
  <si>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</si>
  <si>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</si>
  <si>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</si>
  <si>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</si>
  <si>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</si>
  <si>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</si>
  <si>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</si>
  <si>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</si>
  <si>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</si>
  <si>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</si>
  <si>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</si>
  <si>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</si>
  <si>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</si>
  <si>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</si>
  <si>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</si>
  <si>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</si>
  <si>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</si>
  <si>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</si>
  <si>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</si>
  <si>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</si>
  <si>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</si>
  <si>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</si>
  <si>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</si>
  <si>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</si>
  <si>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</si>
  <si>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</si>
  <si>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</si>
  <si>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</si>
  <si>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</si>
  <si>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</si>
  <si>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</si>
  <si>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</si>
  <si>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</si>
  <si>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</si>
  <si>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</si>
  <si>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</si>
  <si>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</si>
  <si>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</si>
  <si>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</si>
  <si>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</si>
  <si>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</si>
  <si>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</si>
  <si>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</si>
  <si>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</si>
  <si>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</si>
  <si>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</si>
  <si>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</si>
  <si>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</si>
  <si>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</si>
  <si>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</si>
  <si>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</si>
  <si>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</si>
  <si>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</si>
  <si>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</si>
  <si>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</si>
  <si>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</si>
  <si>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</si>
  <si>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</si>
  <si>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</si>
  <si>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</si>
  <si>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</si>
  <si>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</si>
  <si>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</si>
  <si>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</si>
  <si>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</si>
  <si>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</si>
  <si>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</si>
  <si>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</si>
  <si>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</si>
  <si>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</si>
  <si>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</si>
  <si>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</si>
  <si>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</si>
  <si>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</si>
  <si>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</si>
  <si>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</si>
  <si>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</si>
  <si>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</si>
  <si>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</si>
  <si>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</si>
  <si>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</si>
  <si>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</si>
  <si>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</si>
  <si>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</si>
  <si>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</si>
  <si>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</si>
  <si>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</si>
  <si>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</si>
  <si>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</si>
  <si>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</si>
  <si>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</si>
  <si>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</si>
  <si>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</si>
  <si>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</si>
  <si>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</si>
  <si>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</si>
  <si>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</si>
  <si>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</si>
  <si>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</si>
  <si>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</si>
  <si>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</si>
  <si>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</si>
  <si>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</si>
  <si>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</si>
  <si>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</si>
  <si>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</si>
  <si>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</si>
  <si>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</si>
  <si>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</si>
  <si>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</si>
  <si>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</si>
  <si>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</si>
  <si>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</si>
  <si>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</si>
  <si>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</si>
  <si>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</si>
  <si>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</si>
  <si>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</si>
  <si>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</si>
  <si>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</si>
  <si>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</si>
  <si>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</si>
  <si>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</si>
  <si>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</si>
  <si>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</si>
  <si>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</si>
  <si>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</si>
  <si>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</si>
  <si>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</si>
  <si>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</si>
  <si>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</si>
  <si>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</si>
  <si>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</si>
  <si>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</si>
  <si>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</si>
  <si>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</si>
  <si>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</si>
  <si>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</si>
  <si>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</si>
  <si>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</si>
  <si>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</si>
  <si>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</si>
  <si>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</si>
  <si>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</si>
  <si>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</si>
  <si>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</si>
  <si>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</si>
  <si>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</si>
  <si>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</si>
  <si>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</si>
  <si>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</si>
  <si>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</si>
  <si>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</si>
  <si>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</si>
  <si>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</si>
  <si>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</si>
  <si>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</si>
  <si>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</si>
  <si>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</si>
  <si>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</si>
  <si>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</si>
  <si>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</si>
  <si>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</si>
  <si>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</si>
  <si>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</si>
  <si>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</si>
  <si>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</si>
  <si>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</si>
  <si>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</si>
  <si>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</si>
  <si>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</si>
  <si>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</si>
  <si>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</si>
  <si>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</si>
  <si>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</si>
  <si>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</si>
  <si>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</si>
  <si>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</si>
  <si>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</si>
  <si>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</si>
  <si>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</si>
  <si>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</si>
  <si>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</si>
  <si>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</si>
  <si>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</si>
  <si>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</si>
  <si>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</si>
  <si>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</si>
  <si>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</si>
  <si>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</si>
  <si>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</si>
  <si>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</si>
  <si>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</si>
  <si>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</si>
  <si>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</si>
  <si>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</si>
  <si>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</si>
  <si>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</si>
  <si>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</si>
  <si>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</si>
  <si>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</si>
  <si>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</si>
  <si>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</si>
  <si>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</si>
  <si>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</si>
  <si>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</si>
  <si>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</si>
  <si>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</si>
  <si>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</si>
  <si>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</si>
  <si>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</si>
  <si>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</si>
  <si>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</si>
  <si>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</si>
  <si>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</si>
  <si>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</si>
  <si>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</si>
  <si>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</si>
  <si>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</si>
  <si>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</si>
  <si>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</si>
  <si>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</si>
  <si>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</si>
  <si>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</si>
  <si>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</si>
  <si>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</si>
  <si>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</si>
  <si>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</si>
  <si>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</si>
  <si>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</si>
  <si>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</si>
  <si>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</si>
  <si>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</si>
  <si>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</si>
  <si>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</si>
  <si>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</si>
  <si>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</si>
  <si>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</si>
  <si>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</si>
  <si>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</si>
  <si>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</si>
  <si>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</si>
  <si>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</si>
  <si>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</si>
  <si>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</si>
  <si>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</si>
  <si>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</si>
  <si>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</si>
  <si>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</si>
  <si>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</si>
  <si>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</si>
  <si>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</si>
  <si>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</si>
  <si>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</si>
  <si>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</si>
  <si>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</si>
  <si>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</si>
  <si>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</si>
  <si>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</si>
  <si>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</si>
  <si>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</si>
  <si>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</si>
  <si>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</si>
  <si>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</si>
  <si>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</si>
  <si>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</si>
  <si>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</si>
  <si>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</si>
  <si>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</si>
  <si>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</si>
  <si>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</si>
  <si>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</si>
  <si>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</si>
  <si>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</si>
  <si>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</si>
  <si>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</si>
  <si>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</si>
  <si>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</si>
  <si>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</si>
  <si>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</si>
  <si>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</si>
  <si>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</si>
  <si>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</si>
  <si>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</si>
  <si>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</si>
  <si>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</si>
  <si>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</si>
  <si>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</si>
  <si>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</si>
  <si>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</si>
  <si>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</si>
  <si>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</si>
  <si>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</si>
  <si>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</si>
  <si>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</si>
  <si>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</si>
  <si>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</si>
  <si>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</si>
  <si>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</si>
  <si>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</si>
  <si>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</si>
  <si>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</si>
  <si>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</si>
  <si>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</si>
  <si>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</si>
  <si>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</si>
  <si>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</si>
  <si>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</si>
  <si>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</si>
  <si>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</si>
  <si>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</si>
  <si>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</si>
  <si>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</si>
  <si>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</si>
  <si>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</si>
  <si>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</si>
  <si>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</si>
  <si>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</si>
  <si>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</si>
  <si>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</si>
  <si>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</si>
  <si>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</si>
  <si>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</si>
  <si>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</si>
  <si>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</si>
  <si>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</si>
  <si>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</si>
  <si>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</si>
  <si>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</si>
  <si>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</si>
  <si>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</si>
  <si>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</si>
  <si>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</si>
  <si>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</si>
  <si>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</si>
  <si>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</si>
  <si>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</si>
  <si>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</si>
  <si>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</si>
  <si>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</si>
  <si>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</si>
  <si>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</si>
  <si>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</si>
  <si>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</si>
  <si>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</si>
  <si>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</si>
  <si>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</si>
  <si>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</si>
  <si>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</si>
  <si>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</si>
  <si>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</si>
  <si>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</si>
  <si>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</si>
  <si>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</si>
  <si>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</si>
  <si>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</si>
  <si>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</si>
  <si>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</si>
  <si>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</si>
  <si>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</si>
  <si>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</si>
  <si>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</si>
  <si>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</si>
  <si>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</si>
  <si>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</si>
  <si>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</si>
  <si>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</si>
  <si>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</si>
  <si>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</si>
  <si>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</si>
  <si>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</si>
  <si>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</si>
  <si>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</si>
  <si>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</si>
  <si>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</si>
  <si>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</si>
  <si>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</si>
  <si>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</si>
  <si>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</si>
  <si>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</si>
  <si>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</si>
  <si>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</si>
  <si>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</si>
  <si>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</si>
  <si>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</si>
  <si>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</si>
  <si>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</si>
  <si>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</si>
  <si>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</si>
  <si>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</si>
  <si>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</si>
  <si>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</si>
  <si>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</si>
  <si>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</si>
  <si>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</si>
  <si>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</si>
  <si>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</si>
  <si>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</si>
  <si>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</si>
  <si>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</si>
  <si>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</si>
  <si>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</si>
  <si>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</si>
  <si>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</si>
  <si>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</si>
  <si>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</si>
  <si>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</si>
  <si>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</si>
  <si>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</si>
  <si>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</si>
  <si>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</si>
  <si>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</si>
  <si>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</si>
  <si>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</si>
  <si>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</si>
  <si>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</si>
  <si>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</si>
  <si>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</si>
  <si>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</si>
  <si>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</si>
  <si>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</si>
  <si>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</si>
  <si>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</si>
  <si>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</si>
  <si>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</si>
  <si>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</si>
  <si>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</si>
  <si>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</si>
  <si>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</si>
  <si>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</si>
  <si>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</si>
  <si>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</si>
  <si>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</si>
  <si>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</si>
  <si>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</si>
  <si>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</si>
  <si>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</si>
  <si>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</si>
  <si>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</si>
  <si>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</si>
  <si>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</si>
  <si>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</si>
  <si>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</si>
  <si>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</si>
  <si>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</si>
  <si>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</si>
  <si>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</si>
  <si>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</si>
  <si>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</si>
  <si>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</si>
  <si>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</si>
  <si>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</si>
  <si>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</si>
  <si>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</si>
  <si>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</si>
  <si>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</si>
  <si>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</si>
  <si>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</si>
  <si>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</si>
  <si>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</si>
  <si>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</si>
  <si>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</si>
  <si>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</si>
  <si>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</si>
  <si>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</si>
  <si>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</si>
  <si>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</si>
  <si>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</si>
  <si>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</si>
  <si>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</si>
  <si>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</si>
  <si>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</si>
  <si>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</si>
  <si>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</si>
  <si>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</si>
  <si>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</si>
  <si>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</si>
  <si>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</si>
  <si>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</si>
  <si>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</si>
  <si>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</si>
  <si>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</si>
  <si>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</si>
  <si>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</si>
  <si>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</si>
  <si>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</si>
  <si>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</si>
  <si>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</si>
  <si>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</si>
  <si>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</si>
  <si>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</si>
  <si>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</si>
  <si>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</si>
  <si>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</si>
  <si>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</si>
  <si>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</si>
  <si>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</si>
  <si>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</si>
  <si>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</si>
  <si>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</si>
  <si>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</si>
  <si>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</si>
  <si>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</si>
  <si>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</si>
  <si>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</si>
  <si>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</si>
  <si>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</si>
  <si>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</si>
  <si>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</si>
  <si>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</si>
  <si>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</si>
  <si>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</si>
  <si>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</si>
  <si>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</si>
  <si>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</si>
  <si>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</si>
  <si>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</si>
  <si>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</si>
  <si>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</si>
  <si>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</si>
  <si>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</si>
  <si>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</si>
  <si>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</si>
  <si>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</si>
  <si>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</si>
  <si>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</si>
  <si>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</si>
  <si>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</si>
  <si>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</si>
  <si>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</si>
  <si>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</si>
  <si>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</si>
  <si>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</si>
  <si>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</si>
  <si>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</si>
  <si>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</si>
  <si>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</si>
  <si>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</si>
  <si>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</si>
  <si>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</si>
  <si>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</si>
  <si>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</si>
  <si>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</si>
  <si>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</si>
  <si>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</si>
  <si>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</si>
  <si>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</si>
  <si>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</si>
  <si>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</si>
  <si>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</si>
  <si>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</si>
  <si>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</si>
  <si>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</si>
  <si>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</si>
  <si>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</si>
  <si>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</si>
  <si>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</si>
  <si>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</si>
  <si>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</si>
  <si>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</si>
  <si>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</si>
  <si>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</si>
  <si>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</si>
  <si>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</si>
  <si>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</si>
  <si>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</si>
  <si>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</si>
  <si>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</si>
  <si>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</si>
  <si>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</si>
  <si>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</si>
  <si>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</si>
  <si>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</si>
  <si>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</si>
  <si>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</si>
  <si>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</si>
  <si>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</si>
  <si>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</si>
  <si>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</si>
  <si>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</si>
  <si>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</si>
  <si>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</si>
  <si>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</si>
  <si>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</si>
  <si>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</si>
  <si>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</si>
  <si>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</si>
  <si>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</si>
  <si>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</si>
  <si>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</si>
  <si>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</si>
  <si>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</si>
  <si>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</si>
  <si>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</si>
  <si>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</si>
  <si>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</si>
  <si>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</si>
  <si>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</si>
  <si>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</si>
  <si>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</si>
  <si>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</si>
  <si>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</si>
  <si>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</si>
  <si>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</si>
  <si>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</si>
  <si>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</si>
  <si>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</si>
  <si>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</si>
  <si>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</si>
  <si>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</si>
  <si>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</si>
  <si>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</si>
  <si>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</si>
  <si>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</si>
  <si>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</si>
  <si>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</si>
  <si>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</si>
  <si>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</si>
  <si>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</si>
  <si>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</si>
  <si>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</si>
  <si>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</si>
  <si>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</si>
  <si>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</si>
  <si>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</si>
  <si>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</si>
  <si>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</si>
  <si>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</si>
  <si>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</si>
  <si>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</si>
  <si>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</si>
  <si>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</si>
  <si>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</si>
  <si>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</si>
  <si>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</si>
  <si>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</si>
  <si>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</si>
  <si>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</si>
  <si>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</si>
  <si>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</si>
  <si>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</si>
  <si>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</si>
  <si>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</si>
  <si>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</si>
  <si>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</si>
  <si>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</si>
  <si>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</si>
  <si>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</si>
  <si>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</si>
  <si>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</si>
  <si>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</si>
  <si>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</si>
  <si>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</si>
  <si>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</si>
  <si>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</si>
  <si>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</si>
  <si>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</si>
  <si>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</si>
  <si>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</si>
  <si>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</si>
  <si>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</si>
  <si>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</si>
  <si>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</si>
  <si>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</si>
  <si>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</si>
  <si>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</si>
  <si>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</si>
  <si>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</si>
  <si>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</si>
  <si>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</si>
  <si>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</si>
  <si>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</si>
  <si>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</si>
  <si>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</si>
  <si>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</si>
  <si>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</si>
  <si>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</si>
  <si>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</si>
  <si>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</si>
  <si>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</si>
  <si>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</si>
  <si>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</si>
  <si>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</si>
  <si>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</si>
  <si>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</si>
  <si>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</si>
  <si>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</si>
  <si>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</si>
  <si>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</si>
  <si>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</si>
  <si>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</si>
  <si>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</si>
  <si>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</si>
  <si>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</si>
  <si>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</si>
  <si>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</si>
  <si>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</si>
  <si>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</si>
  <si>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</si>
  <si>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</si>
  <si>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</si>
  <si>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</si>
  <si>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</si>
  <si>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</si>
  <si>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</si>
  <si>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</si>
  <si>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</si>
  <si>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</si>
  <si>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</si>
  <si>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</si>
  <si>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</si>
  <si>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</si>
  <si>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</si>
  <si>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</si>
  <si>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</si>
  <si>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</si>
  <si>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</si>
  <si>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</si>
  <si>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</si>
  <si>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</si>
  <si>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</si>
  <si>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</si>
  <si>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</si>
  <si>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</si>
  <si>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</si>
  <si>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</si>
  <si>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</si>
  <si>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</si>
  <si>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</si>
  <si>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</si>
  <si>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</si>
  <si>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</si>
  <si>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</si>
  <si>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</si>
  <si>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</si>
  <si>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</si>
  <si>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</si>
  <si>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</si>
  <si>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</si>
  <si>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</si>
  <si>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</si>
  <si>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</si>
  <si>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</si>
  <si>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</si>
  <si>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</si>
  <si>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</si>
  <si>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</si>
  <si>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</si>
  <si>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</si>
  <si>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</si>
  <si>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</si>
  <si>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</si>
  <si>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</si>
  <si>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</si>
  <si>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</si>
  <si>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</si>
  <si>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</si>
  <si>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</si>
  <si>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</si>
  <si>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</si>
  <si>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</si>
  <si>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</si>
  <si>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</si>
  <si>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</si>
  <si>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</si>
  <si>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</si>
  <si>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</si>
  <si>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</si>
  <si>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</si>
  <si>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</si>
  <si>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</si>
  <si>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</si>
  <si>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</si>
  <si>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</si>
  <si>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</si>
  <si>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</si>
  <si>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</si>
  <si>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</si>
  <si>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</si>
  <si>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</si>
  <si>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</si>
  <si>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</si>
  <si>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</si>
  <si>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</si>
  <si>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</si>
  <si>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</si>
  <si>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</si>
  <si>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</si>
  <si>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</si>
  <si>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</si>
  <si>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</si>
  <si>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</si>
  <si>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</si>
  <si>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</si>
  <si>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</si>
  <si>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</si>
  <si>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</si>
  <si>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</si>
  <si>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</si>
  <si>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</si>
  <si>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</si>
  <si>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</si>
  <si>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</si>
  <si>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</si>
  <si>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</si>
  <si>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</si>
  <si>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</si>
  <si>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</si>
  <si>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</si>
  <si>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</si>
  <si>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</si>
  <si>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</si>
  <si>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</si>
  <si>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</si>
  <si>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</si>
  <si>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</si>
  <si>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</si>
  <si>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</si>
  <si>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</si>
  <si>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</si>
  <si>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</si>
  <si>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</si>
  <si>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</si>
  <si>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</si>
  <si>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</si>
  <si>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</si>
  <si>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</si>
  <si>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</si>
  <si>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</si>
  <si>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</si>
  <si>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</si>
  <si>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</si>
  <si>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</si>
  <si>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</si>
  <si>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</si>
  <si>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</si>
  <si>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</si>
  <si>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</si>
  <si>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</si>
  <si>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</si>
  <si>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</si>
  <si>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</si>
  <si>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</si>
  <si>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</si>
  <si>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</si>
  <si>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</si>
  <si>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</si>
  <si>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</si>
  <si>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</si>
  <si>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</si>
  <si>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</si>
  <si>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</si>
  <si>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</si>
  <si>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</si>
  <si>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</si>
  <si>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</si>
  <si>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</si>
  <si>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</si>
  <si>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</si>
  <si>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</si>
  <si>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</si>
  <si>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</si>
  <si>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</si>
  <si>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</si>
  <si>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</si>
  <si>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</si>
  <si>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</si>
  <si>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</si>
  <si>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</si>
  <si>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</si>
  <si>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</si>
  <si>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</si>
  <si>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</si>
  <si>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</si>
  <si>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</si>
  <si>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</si>
  <si>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</si>
  <si>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</si>
  <si>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</si>
  <si>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</si>
  <si>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</si>
  <si>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</si>
  <si>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</si>
  <si>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</si>
  <si>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</si>
  <si>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</si>
  <si>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</si>
  <si>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</si>
  <si>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</si>
  <si>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</si>
  <si>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</si>
  <si>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</si>
  <si>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</si>
  <si>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</si>
  <si>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</si>
  <si>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</si>
  <si>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</si>
  <si>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</si>
  <si>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</si>
  <si>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</si>
  <si>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</si>
  <si>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</si>
  <si>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</si>
  <si>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</si>
  <si>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</si>
  <si>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</si>
  <si>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</si>
  <si>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</si>
  <si>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</si>
  <si>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</si>
  <si>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</si>
  <si>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</si>
  <si>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</si>
  <si>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</si>
  <si>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</si>
  <si>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</si>
  <si>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</si>
  <si>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</si>
  <si>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</si>
  <si>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</si>
  <si>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</si>
  <si>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</si>
  <si>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</si>
  <si>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</si>
  <si>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</si>
  <si>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</si>
  <si>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</si>
  <si>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</si>
  <si>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</si>
  <si>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</si>
  <si>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</si>
  <si>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</si>
  <si>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</si>
  <si>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</si>
  <si>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</si>
  <si>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</si>
  <si>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</si>
  <si>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</si>
  <si>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</si>
  <si>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</si>
  <si>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</si>
  <si>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</si>
  <si>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</si>
  <si>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</si>
  <si>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</si>
  <si>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</si>
  <si>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</si>
  <si>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</si>
  <si>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</si>
  <si>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</si>
  <si>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</si>
  <si>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</si>
  <si>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</si>
  <si>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</si>
  <si>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</si>
  <si>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</si>
  <si>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</si>
  <si>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</si>
  <si>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</si>
  <si>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</si>
  <si>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</si>
  <si>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</si>
  <si>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</si>
  <si>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</si>
  <si>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</si>
  <si>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</si>
  <si>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</si>
  <si>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</si>
  <si>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</si>
  <si>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</si>
  <si>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</si>
  <si>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</si>
  <si>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</si>
  <si>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</si>
  <si>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</si>
  <si>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</si>
  <si>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</si>
  <si>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</si>
  <si>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</si>
  <si>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</si>
  <si>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</si>
  <si>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</si>
  <si>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</si>
  <si>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</si>
  <si>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</si>
  <si>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</si>
  <si>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</si>
  <si>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</si>
  <si>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</si>
  <si>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</si>
  <si>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</si>
  <si>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</si>
  <si>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</si>
  <si>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</si>
  <si>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</si>
  <si>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</si>
  <si>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</si>
  <si>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</si>
  <si>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</si>
  <si>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</si>
  <si>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</si>
  <si>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</si>
  <si>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</si>
  <si>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</si>
  <si>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</si>
  <si>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</si>
  <si>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</si>
  <si>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</si>
  <si>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</si>
  <si>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</si>
  <si>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</si>
  <si>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</si>
  <si>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</si>
  <si>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</si>
  <si>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</si>
  <si>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</si>
  <si>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</si>
  <si>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</si>
  <si>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</si>
  <si>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</si>
  <si>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</si>
  <si>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</si>
  <si>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</si>
  <si>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</si>
  <si>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</si>
  <si>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</si>
  <si>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</si>
  <si>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</si>
  <si>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</si>
  <si>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</si>
  <si>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</si>
  <si>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</si>
  <si>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</si>
  <si>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</si>
  <si>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</si>
  <si>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</si>
  <si>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</si>
  <si>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</si>
  <si>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</si>
  <si>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</si>
  <si>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</si>
  <si>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</si>
  <si>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</si>
  <si>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</si>
  <si>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</si>
  <si>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</si>
  <si>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</si>
  <si>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</si>
  <si>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</si>
  <si>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</si>
  <si>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</si>
  <si>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</si>
  <si>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</si>
  <si>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</si>
  <si>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</si>
  <si>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</si>
  <si>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</si>
  <si>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</si>
  <si>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</si>
  <si>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</si>
  <si>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</si>
  <si>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</si>
  <si>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</si>
  <si>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</si>
  <si>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</si>
  <si>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</si>
  <si>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</si>
  <si>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</si>
  <si>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</si>
  <si>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</si>
  <si>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</si>
  <si>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</si>
  <si>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</si>
  <si>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</si>
  <si>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</si>
  <si>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</si>
  <si>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</si>
  <si>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</si>
  <si>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</si>
  <si>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</si>
  <si>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</si>
  <si>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</si>
  <si>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</si>
  <si>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</si>
  <si>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</si>
  <si>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</si>
  <si>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</si>
  <si>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</si>
  <si>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</si>
  <si>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</si>
  <si>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</si>
  <si>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</si>
  <si>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</si>
  <si>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</si>
  <si>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</si>
  <si>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</si>
  <si>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</si>
  <si>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</si>
  <si>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</si>
  <si>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</si>
  <si>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</si>
  <si>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</si>
  <si>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</si>
  <si>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</si>
  <si>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</si>
  <si>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</si>
  <si>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</si>
  <si>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</si>
  <si>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</si>
  <si>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</si>
  <si>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</si>
  <si>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</si>
  <si>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</si>
  <si>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</si>
  <si>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</si>
  <si>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</si>
  <si>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</si>
  <si>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</si>
  <si>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</si>
  <si>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</si>
  <si>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</si>
  <si>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</si>
  <si>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</si>
  <si>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</si>
  <si>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</si>
  <si>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</si>
  <si>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</si>
  <si>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</si>
  <si>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</si>
  <si>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</si>
  <si>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</si>
  <si>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</si>
  <si>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</si>
  <si>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</si>
  <si>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</si>
  <si>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</si>
  <si>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</si>
  <si>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</si>
  <si>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</si>
  <si>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</si>
  <si>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</si>
  <si>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</si>
  <si>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</si>
  <si>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</si>
  <si>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</si>
  <si>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</si>
  <si>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</si>
  <si>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</si>
  <si>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</si>
  <si>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</si>
  <si>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</si>
  <si>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</si>
  <si>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</si>
  <si>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</si>
  <si>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</si>
  <si>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</si>
  <si>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</si>
  <si>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</si>
  <si>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</si>
  <si>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</si>
  <si>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</si>
  <si>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</si>
  <si>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</si>
  <si>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</si>
  <si>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</si>
  <si>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</si>
  <si>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</si>
  <si>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</si>
  <si>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</si>
  <si>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</si>
  <si>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</si>
  <si>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</si>
  <si>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</si>
  <si>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</si>
  <si>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</si>
  <si>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</si>
  <si>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</si>
  <si>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</si>
  <si>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</si>
  <si>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</si>
  <si>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</si>
  <si>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</si>
  <si>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</si>
  <si>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</si>
  <si>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</si>
  <si>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</si>
  <si>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</si>
  <si>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</si>
  <si>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</si>
  <si>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</si>
  <si>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</si>
  <si>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</si>
  <si>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</si>
  <si>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</si>
  <si>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</si>
  <si>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</si>
  <si>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</si>
  <si>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</si>
  <si>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</si>
  <si>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</si>
  <si>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</si>
  <si>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</si>
  <si>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</si>
  <si>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</si>
  <si>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</si>
  <si>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</si>
  <si>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</si>
  <si>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</si>
  <si>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</si>
  <si>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</si>
  <si>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</si>
  <si>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</si>
  <si>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</si>
  <si>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</si>
  <si>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</si>
  <si>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</si>
  <si>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</si>
  <si>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</si>
  <si>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</si>
  <si>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</si>
  <si>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</si>
  <si>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</si>
  <si>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</si>
  <si>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</si>
  <si>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</si>
  <si>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</si>
  <si>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</si>
  <si>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</si>
  <si>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</si>
  <si>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</si>
  <si>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</si>
  <si>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</si>
  <si>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</si>
  <si>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</si>
  <si>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</si>
  <si>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</si>
  <si>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</si>
  <si>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</si>
  <si>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</si>
  <si>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</si>
  <si>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</si>
  <si>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</si>
  <si>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</si>
  <si>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</si>
  <si>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</si>
  <si>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</si>
  <si>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</si>
  <si>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</si>
  <si>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</si>
  <si>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</si>
  <si>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</si>
  <si>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</si>
  <si>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</si>
  <si>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</si>
  <si>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</si>
  <si>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</si>
  <si>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</si>
  <si>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</si>
  <si>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</si>
  <si>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</si>
  <si>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</si>
  <si>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</si>
  <si>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</si>
  <si>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</si>
  <si>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</si>
  <si>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</si>
  <si>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</si>
  <si>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</si>
  <si>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</si>
  <si>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</si>
  <si>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</si>
  <si>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</si>
  <si>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</si>
  <si>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</si>
  <si>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</si>
  <si>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</si>
  <si>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</si>
  <si>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</si>
  <si>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</si>
  <si>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</si>
  <si>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</si>
  <si>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</si>
  <si>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</si>
  <si>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</si>
  <si>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</si>
  <si>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</si>
  <si>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</si>
  <si>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</si>
  <si>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</si>
  <si>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</si>
  <si>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</si>
  <si>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</si>
  <si>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</si>
  <si>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</si>
  <si>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</si>
  <si>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</si>
  <si>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</si>
  <si>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</si>
  <si>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</si>
  <si>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</si>
  <si>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</si>
  <si>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</si>
  <si>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</si>
  <si>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</si>
  <si>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</si>
  <si>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</si>
  <si>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</si>
  <si>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</si>
  <si>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</si>
  <si>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</si>
  <si>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</si>
  <si>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</si>
  <si>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</si>
  <si>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</si>
  <si>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</si>
  <si>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</si>
  <si>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</si>
  <si>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</si>
  <si>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</si>
  <si>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</si>
  <si>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</si>
  <si>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</si>
  <si>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</si>
  <si>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</si>
  <si>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</si>
  <si>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</si>
  <si>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</si>
  <si>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</si>
  <si>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</si>
  <si>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</si>
  <si>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</si>
  <si>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</si>
  <si>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</si>
  <si>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</si>
  <si>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</si>
  <si>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</si>
  <si>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</si>
  <si>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</si>
  <si>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</si>
  <si>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</si>
  <si>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</si>
  <si>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</si>
  <si>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</si>
  <si>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</si>
  <si>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</si>
  <si>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</si>
  <si>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</si>
  <si>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</si>
  <si>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</si>
  <si>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</si>
  <si>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</si>
  <si>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</si>
  <si>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</si>
  <si>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</si>
  <si>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</si>
  <si>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</si>
  <si>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</si>
  <si>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</si>
  <si>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</si>
  <si>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</si>
  <si>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</si>
  <si>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</si>
  <si>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</si>
  <si>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</si>
  <si>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</si>
  <si>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</si>
  <si>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</si>
  <si>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</si>
  <si>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</si>
  <si>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</si>
  <si>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</si>
  <si>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</si>
  <si>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</si>
  <si>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</si>
  <si>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</si>
  <si>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</si>
  <si>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</si>
  <si>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</si>
  <si>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</si>
  <si>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</si>
  <si>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</si>
  <si>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</si>
  <si>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</si>
  <si>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</si>
  <si>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</si>
  <si>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</si>
  <si>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</si>
  <si>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</si>
  <si>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</si>
  <si>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</si>
  <si>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</si>
  <si>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</si>
  <si>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</si>
  <si>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</si>
  <si>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</si>
  <si>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</si>
  <si>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</si>
  <si>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</si>
  <si>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</si>
  <si>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</si>
  <si>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</si>
  <si>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</si>
  <si>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</si>
  <si>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</si>
  <si>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</si>
  <si>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</si>
  <si>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</si>
  <si>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</si>
  <si>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</si>
  <si>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</si>
  <si>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</si>
  <si>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</si>
  <si>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</si>
  <si>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</si>
  <si>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</si>
  <si>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</si>
  <si>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</si>
  <si>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</si>
  <si>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</si>
  <si>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</si>
  <si>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</si>
  <si>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</si>
  <si>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</si>
  <si>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</si>
  <si>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</si>
  <si>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</si>
  <si>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</si>
  <si>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</si>
  <si>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</si>
  <si>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</si>
  <si>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</si>
  <si>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</si>
  <si>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</si>
  <si>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</si>
  <si>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</si>
  <si>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</si>
  <si>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</si>
  <si>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</si>
  <si>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</si>
  <si>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</si>
  <si>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</si>
  <si>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</si>
  <si>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</si>
  <si>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</si>
  <si>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</si>
  <si>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</si>
  <si>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</si>
  <si>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</si>
  <si>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</si>
  <si>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</si>
  <si>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</si>
  <si>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</si>
  <si>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</si>
  <si>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</si>
  <si>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</si>
  <si>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</si>
  <si>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</si>
  <si>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</si>
  <si>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</si>
  <si>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</si>
  <si>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</si>
  <si>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</si>
  <si>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</si>
  <si>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</si>
  <si>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</si>
  <si>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</si>
  <si>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</si>
  <si>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</si>
  <si>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</si>
  <si>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</si>
  <si>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</si>
  <si>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</si>
  <si>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</si>
  <si>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</si>
  <si>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</si>
  <si>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</si>
  <si>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</si>
  <si>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</si>
  <si>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</si>
  <si>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</si>
  <si>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</si>
  <si>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</si>
  <si>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</si>
  <si>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</si>
  <si>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</si>
  <si>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</si>
  <si>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</si>
  <si>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</si>
  <si>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</si>
  <si>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</si>
  <si>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</si>
  <si>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</si>
  <si>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</si>
  <si>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</si>
  <si>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</si>
  <si>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</si>
  <si>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</si>
  <si>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</si>
  <si>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</si>
  <si>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</si>
  <si>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</si>
  <si>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</si>
  <si>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</si>
  <si>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</si>
  <si>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</si>
  <si>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</si>
  <si>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</si>
  <si>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</si>
  <si>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</si>
  <si>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</si>
  <si>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</si>
  <si>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</si>
  <si>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</si>
  <si>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</si>
  <si>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</si>
  <si>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</si>
  <si>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</si>
  <si>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</si>
  <si>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</si>
  <si>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</si>
  <si>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</si>
  <si>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</si>
  <si>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</si>
  <si>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</si>
  <si>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</si>
  <si>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</si>
  <si>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</si>
  <si>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</si>
  <si>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</si>
  <si>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</si>
  <si>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</si>
  <si>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</si>
  <si>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</si>
  <si>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</si>
  <si>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</si>
  <si>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</si>
  <si>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</si>
  <si>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</si>
  <si>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</si>
  <si>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</si>
  <si>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</si>
  <si>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</si>
  <si>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</si>
  <si>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</si>
  <si>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</si>
  <si>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</si>
  <si>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</si>
  <si>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</si>
  <si>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</si>
  <si>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</si>
  <si>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</si>
  <si>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</si>
  <si>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</si>
  <si>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</si>
  <si>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</si>
  <si>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</si>
  <si>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</si>
  <si>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</si>
  <si>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</si>
  <si>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</si>
  <si>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</si>
  <si>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</si>
  <si>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</si>
  <si>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</si>
  <si>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</si>
  <si>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</si>
  <si>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</si>
  <si>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</si>
  <si>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</si>
  <si>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</si>
  <si>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</si>
  <si>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</si>
  <si>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</si>
  <si>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</si>
  <si>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</si>
  <si>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</si>
  <si>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</si>
  <si>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</si>
  <si>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</si>
  <si>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</si>
  <si>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</si>
  <si>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</si>
  <si>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</si>
  <si>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</si>
  <si>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</si>
  <si>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</si>
  <si>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</si>
  <si>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</si>
  <si>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</si>
  <si>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</si>
  <si>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</si>
  <si>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</si>
  <si>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</si>
  <si>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</si>
  <si>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</si>
  <si>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</si>
  <si>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</si>
  <si>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</si>
  <si>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</si>
  <si>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</si>
  <si>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</si>
  <si>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</si>
  <si>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</si>
  <si>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</si>
  <si>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</si>
  <si>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</si>
  <si>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</si>
  <si>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</si>
  <si>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</si>
  <si>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</si>
  <si>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</si>
  <si>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</si>
  <si>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</si>
  <si>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</si>
  <si>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</si>
  <si>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</si>
  <si>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</si>
  <si>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</si>
  <si>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</si>
  <si>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</si>
  <si>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</si>
  <si>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</si>
  <si>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</si>
  <si>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</si>
  <si>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</si>
  <si>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</si>
  <si>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</si>
  <si>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</si>
  <si>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</si>
  <si>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</si>
  <si>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</si>
  <si>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</si>
  <si>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</si>
  <si>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</si>
  <si>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</si>
  <si>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</si>
  <si>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</si>
  <si>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</si>
  <si>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</si>
  <si>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</si>
  <si>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</si>
  <si>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</si>
  <si>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</si>
  <si>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</si>
  <si>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</si>
  <si>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</si>
  <si>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</si>
  <si>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</si>
  <si>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</si>
  <si>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</si>
  <si>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</si>
  <si>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</si>
  <si>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</si>
  <si>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</si>
  <si>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</si>
  <si>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</si>
  <si>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</si>
  <si>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</si>
  <si>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</si>
  <si>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</si>
  <si>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</si>
  <si>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</si>
  <si>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</si>
  <si>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</si>
  <si>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</si>
  <si>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</si>
  <si>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</si>
  <si>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</si>
  <si>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</si>
  <si>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</si>
  <si>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</si>
  <si>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</si>
  <si>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</si>
  <si>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</si>
  <si>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</si>
  <si>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</si>
  <si>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</si>
  <si>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</si>
  <si>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</si>
  <si>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</si>
  <si>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</si>
  <si>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</si>
  <si>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</si>
  <si>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</si>
  <si>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</si>
  <si>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</si>
  <si>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</si>
  <si>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</si>
  <si>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</si>
  <si>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</si>
  <si>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</si>
  <si>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</si>
  <si>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</si>
  <si>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</si>
  <si>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</si>
  <si>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</si>
  <si>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</si>
  <si>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</si>
  <si>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</si>
  <si>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</si>
  <si>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</si>
  <si>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</si>
  <si>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</si>
  <si>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</si>
  <si>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</si>
  <si>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</si>
  <si>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</si>
  <si>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</si>
  <si>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</si>
  <si>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</si>
  <si>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</si>
  <si>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</si>
  <si>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</si>
  <si>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</si>
  <si>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</si>
  <si>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</si>
  <si>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</si>
  <si>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</si>
  <si>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</si>
  <si>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</si>
  <si>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</si>
  <si>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</si>
  <si>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</si>
  <si>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</si>
  <si>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</si>
  <si>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</si>
  <si>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</si>
  <si>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</si>
  <si>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</si>
  <si>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</si>
  <si>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</si>
  <si>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</si>
  <si>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</si>
  <si>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</si>
  <si>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</si>
  <si>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</si>
  <si>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</si>
  <si>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</si>
  <si>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</si>
  <si>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</si>
  <si>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</si>
  <si>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</si>
  <si>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</si>
  <si>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</si>
  <si>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</si>
  <si>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</si>
  <si>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</si>
  <si>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</si>
  <si>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</si>
  <si>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</si>
  <si>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</si>
  <si>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</si>
  <si>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</si>
  <si>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</si>
  <si>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</si>
  <si>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</si>
  <si>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</si>
  <si>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</si>
  <si>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</si>
  <si>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</si>
  <si>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</si>
  <si>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</si>
  <si>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</si>
  <si>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</si>
  <si>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</si>
  <si>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</si>
  <si>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</si>
  <si>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</si>
  <si>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</si>
  <si>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</si>
  <si>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</si>
  <si>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</si>
  <si>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</si>
  <si>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</si>
  <si>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</si>
  <si>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</si>
  <si>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</si>
  <si>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</si>
  <si>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</si>
  <si>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</si>
  <si>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</si>
  <si>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</si>
  <si>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</si>
  <si>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</si>
  <si>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</si>
  <si>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</si>
  <si>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</si>
  <si>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</si>
  <si>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</si>
  <si>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</si>
  <si>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</si>
  <si>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</si>
  <si>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</si>
  <si>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</si>
  <si>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</si>
  <si>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</si>
  <si>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</si>
  <si>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</si>
  <si>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</si>
  <si>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</si>
  <si>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</si>
  <si>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</si>
  <si>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</si>
  <si>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</si>
  <si>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</si>
  <si>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</si>
  <si>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</si>
  <si>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</si>
  <si>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</si>
  <si>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</si>
  <si>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</si>
  <si>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</si>
  <si>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</si>
  <si>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</si>
  <si>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</si>
  <si>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</si>
  <si>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</si>
  <si>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</si>
  <si>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</si>
  <si>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</si>
  <si>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</si>
  <si>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</si>
  <si>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</si>
  <si>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</si>
  <si>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</si>
  <si>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</si>
  <si>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</si>
  <si>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</si>
  <si>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</si>
  <si>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</si>
  <si>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</si>
  <si>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</si>
  <si>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</si>
  <si>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</si>
  <si>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</si>
  <si>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</si>
  <si>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</si>
  <si>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</si>
  <si>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</si>
  <si>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</si>
  <si>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</si>
  <si>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</si>
  <si>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</si>
  <si>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</si>
  <si>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</si>
  <si>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</si>
  <si>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</si>
  <si>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</si>
  <si>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</si>
  <si>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</si>
  <si>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</si>
  <si>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</si>
  <si>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</si>
  <si>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</si>
  <si>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</si>
  <si>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</si>
  <si>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</si>
  <si>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</si>
  <si>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</si>
  <si>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</si>
  <si>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</si>
  <si>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</si>
  <si>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</si>
  <si>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</si>
  <si>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</si>
  <si>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</si>
  <si>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</si>
  <si>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</si>
  <si>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</si>
  <si>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</si>
  <si>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</si>
  <si>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</si>
  <si>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</si>
  <si>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</si>
  <si>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</si>
  <si>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</si>
  <si>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</si>
  <si>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</si>
  <si>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</si>
  <si>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</si>
  <si>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</si>
  <si>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</si>
  <si>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</si>
  <si>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</si>
  <si>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</si>
  <si>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</si>
  <si>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</si>
  <si>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</si>
  <si>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</si>
  <si>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</si>
  <si>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</si>
  <si>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</si>
  <si>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</si>
  <si>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</si>
  <si>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</si>
  <si>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</si>
  <si>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</si>
  <si>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</si>
  <si>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</si>
  <si>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</si>
  <si>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</si>
  <si>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</si>
  <si>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</si>
  <si>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</si>
  <si>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</si>
  <si>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</si>
  <si>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</si>
  <si>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</si>
  <si>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</si>
  <si>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</si>
  <si>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</si>
  <si>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</si>
  <si>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</si>
  <si>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</si>
  <si>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</si>
  <si>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</si>
  <si>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</si>
  <si>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</si>
  <si>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</si>
  <si>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</si>
  <si>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</si>
  <si>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</si>
  <si>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</si>
  <si>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</si>
  <si>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</si>
  <si>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</si>
  <si>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</si>
  <si>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</si>
  <si>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</si>
  <si>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</si>
  <si>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</si>
  <si>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</si>
  <si>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</si>
  <si>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</si>
  <si>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</si>
  <si>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</si>
  <si>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</si>
  <si>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</si>
  <si>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</si>
  <si>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</si>
  <si>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</si>
  <si>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</si>
  <si>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</si>
  <si>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</si>
  <si>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</si>
  <si>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</si>
  <si>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</si>
  <si>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</si>
  <si>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</si>
  <si>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</si>
  <si>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</si>
  <si>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</si>
  <si>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</si>
  <si>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</si>
  <si>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</si>
  <si>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</si>
  <si>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</si>
  <si>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</si>
  <si>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</si>
  <si>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</si>
  <si>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</si>
  <si>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</si>
  <si>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</si>
  <si>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</si>
  <si>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</si>
  <si>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</si>
  <si>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</si>
  <si>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</si>
  <si>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</si>
  <si>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</si>
  <si>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</si>
  <si>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</si>
  <si>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</si>
  <si>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</si>
  <si>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</si>
  <si>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</si>
  <si>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</si>
  <si>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</si>
  <si>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</si>
  <si>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</si>
  <si>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</si>
  <si>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</si>
  <si>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</si>
  <si>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</si>
  <si>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</si>
  <si>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</si>
  <si>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</si>
  <si>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</si>
  <si>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</si>
  <si>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</si>
  <si>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</si>
  <si>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</si>
  <si>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</si>
  <si>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</si>
  <si>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</si>
  <si>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</si>
  <si>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</si>
  <si>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</si>
  <si>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</si>
  <si>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</si>
  <si>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</si>
  <si>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</si>
  <si>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</si>
  <si>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</si>
  <si>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</si>
  <si>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</si>
  <si>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</si>
  <si>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</si>
  <si>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</si>
  <si>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</si>
  <si>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</si>
  <si>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</si>
  <si>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</si>
  <si>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</si>
  <si>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</si>
  <si>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</si>
  <si>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</si>
  <si>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</si>
  <si>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</si>
  <si>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</si>
  <si>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</si>
  <si>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</si>
  <si>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</si>
  <si>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</si>
  <si>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</si>
  <si>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</si>
  <si>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</si>
  <si>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</si>
  <si>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</si>
  <si>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</si>
  <si>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</si>
  <si>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</si>
  <si>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</si>
  <si>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</si>
  <si>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</si>
  <si>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</si>
  <si>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</si>
  <si>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</si>
  <si>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</si>
  <si>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</si>
  <si>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</si>
  <si>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</si>
  <si>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</si>
  <si>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</si>
  <si>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</si>
  <si>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</si>
  <si>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</si>
  <si>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</si>
  <si>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</si>
  <si>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</si>
  <si>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</si>
  <si>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</si>
  <si>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</si>
  <si>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</si>
  <si>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</si>
  <si>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</si>
  <si>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</si>
  <si>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</si>
  <si>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</si>
  <si>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</si>
  <si>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</si>
  <si>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</si>
  <si>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</si>
  <si>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</si>
  <si>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</si>
  <si>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</si>
  <si>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</si>
  <si>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</si>
  <si>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</si>
  <si>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</si>
  <si>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</si>
  <si>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</si>
  <si>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</si>
  <si>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</si>
  <si>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</si>
  <si>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</si>
  <si>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</si>
  <si>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</si>
  <si>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</si>
  <si>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</si>
  <si>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</si>
  <si>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</si>
  <si>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</si>
  <si>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</si>
  <si>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</si>
  <si>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</si>
  <si>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</si>
  <si>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</si>
  <si>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</si>
  <si>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</si>
  <si>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</si>
  <si>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</si>
  <si>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</si>
  <si>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</si>
  <si>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</si>
  <si>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</si>
  <si>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</si>
  <si>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</si>
  <si>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</si>
  <si>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</si>
  <si>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</si>
  <si>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</si>
  <si>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</si>
  <si>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</si>
  <si>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</si>
  <si>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</si>
  <si>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</si>
  <si>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</si>
  <si>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</si>
  <si>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</si>
  <si>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</si>
  <si>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</si>
  <si>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</si>
  <si>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</si>
  <si>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</si>
  <si>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</si>
  <si>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</si>
  <si>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</si>
  <si>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</si>
  <si>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</si>
  <si>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</si>
  <si>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</si>
  <si>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</si>
  <si>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</si>
  <si>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</si>
  <si>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</si>
  <si>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</si>
  <si>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</si>
  <si>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</si>
  <si>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</si>
  <si>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</si>
  <si>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</si>
  <si>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</si>
  <si>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</si>
  <si>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</si>
  <si>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</si>
  <si>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</si>
  <si>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</si>
  <si>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</si>
  <si>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</si>
  <si>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</si>
  <si>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</si>
  <si>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</si>
  <si>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</si>
  <si>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</si>
  <si>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</si>
  <si>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</si>
  <si>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</si>
  <si>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</si>
  <si>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</si>
  <si>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</si>
  <si>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</si>
  <si>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</si>
  <si>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</si>
  <si>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</si>
  <si>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</si>
  <si>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</si>
  <si>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</si>
  <si>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</si>
  <si>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</si>
  <si>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</si>
  <si>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</si>
  <si>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</si>
  <si>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</si>
  <si>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</si>
  <si>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</si>
  <si>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</si>
  <si>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</si>
  <si>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</si>
  <si>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</si>
  <si>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</si>
  <si>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</si>
  <si>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</si>
  <si>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</si>
  <si>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</si>
  <si>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</si>
  <si>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</si>
  <si>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</si>
  <si>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</si>
  <si>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</si>
  <si>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</si>
  <si>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</si>
  <si>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</si>
  <si>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</si>
  <si>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</si>
  <si>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</si>
  <si>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</si>
  <si>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</si>
  <si>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</si>
  <si>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</si>
  <si>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</si>
  <si>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</si>
  <si>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</si>
  <si>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</si>
  <si>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</si>
  <si>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</si>
  <si>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</si>
  <si>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</si>
  <si>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</si>
  <si>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</si>
  <si>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</si>
  <si>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</si>
  <si>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</si>
  <si>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</si>
  <si>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</si>
  <si>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</si>
  <si>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</si>
  <si>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</si>
  <si>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</si>
  <si>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</si>
  <si>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</si>
  <si>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</si>
  <si>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</si>
  <si>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</si>
  <si>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</si>
  <si>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</si>
  <si>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</si>
  <si>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</si>
  <si>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</si>
  <si>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</si>
  <si>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</si>
  <si>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</si>
  <si>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</si>
  <si>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</si>
  <si>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</si>
  <si>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</si>
  <si>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</si>
  <si>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</si>
  <si>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</si>
  <si>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</si>
  <si>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</si>
  <si>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</si>
  <si>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</si>
  <si>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</si>
  <si>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</si>
  <si>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</si>
  <si>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</si>
  <si>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</si>
  <si>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</si>
  <si>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</si>
  <si>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</si>
  <si>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</si>
  <si>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</si>
  <si>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</si>
  <si>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</si>
  <si>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</si>
  <si>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</si>
  <si>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</si>
  <si>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</si>
  <si>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</si>
  <si>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</si>
  <si>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</si>
  <si>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</si>
  <si>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</si>
  <si>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</si>
  <si>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</si>
  <si>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</si>
  <si>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</si>
  <si>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</si>
  <si>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</si>
  <si>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</si>
  <si>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</si>
  <si>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</si>
  <si>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</si>
  <si>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</si>
  <si>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</si>
  <si>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</si>
  <si>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</si>
  <si>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</si>
  <si>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</si>
  <si>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</si>
  <si>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</si>
  <si>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</si>
  <si>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</si>
  <si>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</si>
  <si>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</si>
  <si>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</si>
  <si>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</si>
  <si>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</si>
  <si>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</si>
  <si>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</si>
  <si>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</si>
  <si>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</si>
  <si>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</si>
  <si>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</si>
  <si>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</si>
  <si>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</si>
  <si>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</si>
  <si>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</si>
  <si>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</si>
  <si>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</si>
  <si>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</si>
  <si>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</si>
  <si>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</si>
  <si>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</si>
  <si>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</si>
  <si>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</si>
  <si>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</si>
  <si>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</si>
  <si>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</si>
  <si>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</si>
  <si>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</si>
  <si>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</si>
  <si>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</si>
  <si>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</si>
  <si>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</si>
  <si>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</si>
  <si>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</si>
  <si>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</si>
  <si>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</si>
  <si>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</si>
  <si>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</si>
  <si>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</si>
  <si>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</si>
  <si>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</si>
  <si>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</si>
  <si>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</si>
  <si>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</si>
  <si>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</si>
  <si>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</si>
  <si>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</si>
  <si>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</si>
  <si>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</si>
  <si>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</si>
  <si>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</si>
  <si>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</si>
  <si>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</si>
  <si>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</si>
  <si>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</si>
  <si>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</si>
  <si>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</si>
  <si>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</si>
  <si>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</si>
  <si>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</si>
  <si>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</si>
  <si>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</si>
  <si>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</si>
  <si>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</si>
  <si>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</si>
  <si>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</si>
  <si>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</si>
  <si>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</si>
  <si>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</si>
  <si>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</si>
  <si>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</si>
  <si>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</si>
  <si>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</si>
  <si>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</si>
  <si>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</si>
  <si>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</si>
  <si>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</si>
  <si>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</si>
  <si>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</si>
  <si>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</si>
  <si>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</si>
  <si>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</si>
  <si>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</si>
  <si>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</si>
  <si>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</si>
  <si>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</si>
  <si>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</si>
  <si>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</si>
  <si>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</si>
  <si>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</si>
  <si>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</si>
  <si>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</si>
  <si>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</si>
  <si>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</si>
  <si>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</si>
  <si>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</si>
  <si>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</si>
  <si>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</si>
  <si>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</si>
  <si>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</si>
  <si>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</si>
  <si>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</si>
  <si>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</si>
  <si>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</si>
  <si>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</si>
  <si>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</si>
  <si>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</si>
  <si>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</si>
  <si>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</si>
  <si>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</si>
  <si>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</si>
  <si>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</si>
  <si>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</si>
  <si>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</si>
  <si>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</si>
  <si>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</si>
  <si>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</si>
  <si>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</si>
  <si>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</si>
  <si>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</si>
  <si>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</si>
  <si>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</si>
  <si>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</si>
  <si>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</si>
  <si>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</si>
  <si>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</si>
  <si>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</si>
  <si>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</si>
  <si>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</si>
  <si>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</si>
  <si>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</si>
  <si>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</si>
  <si>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</si>
  <si>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</si>
  <si>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</si>
  <si>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</si>
  <si>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</si>
  <si>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</si>
  <si>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</si>
  <si>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</si>
  <si>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</si>
  <si>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</si>
  <si>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</si>
  <si>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</si>
  <si>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</si>
  <si>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</si>
  <si>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</si>
  <si>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</si>
  <si>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</si>
  <si>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</si>
  <si>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</si>
  <si>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</si>
  <si>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</si>
  <si>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</si>
  <si>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</si>
  <si>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</si>
  <si>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</si>
  <si>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</si>
  <si>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</si>
  <si>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</si>
  <si>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</si>
  <si>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</si>
  <si>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</si>
  <si>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</si>
  <si>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</si>
  <si>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</si>
  <si>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</si>
  <si>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</si>
  <si>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</si>
  <si>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</si>
  <si>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</si>
  <si>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</si>
  <si>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</si>
  <si>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</si>
  <si>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</si>
  <si>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</si>
  <si>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</si>
  <si>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</si>
  <si>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</si>
  <si>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</si>
  <si>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</si>
  <si>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</si>
  <si>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</si>
  <si>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</si>
  <si>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</si>
  <si>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</si>
  <si>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</si>
  <si>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</si>
  <si>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</si>
  <si>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</si>
  <si>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</si>
  <si>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</si>
  <si>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</si>
  <si>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</si>
  <si>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</si>
  <si>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</si>
  <si>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</si>
  <si>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</si>
  <si>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</si>
  <si>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</si>
  <si>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</si>
  <si>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</si>
  <si>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</si>
  <si>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</si>
  <si>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</si>
  <si>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</si>
  <si>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</si>
  <si>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</si>
  <si>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</si>
  <si>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</si>
  <si>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</si>
  <si>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</si>
  <si>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</si>
  <si>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</si>
  <si>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</si>
  <si>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</si>
  <si>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</si>
  <si>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</si>
  <si>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</si>
  <si>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</si>
  <si>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</si>
  <si>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</si>
  <si>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</si>
  <si>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</si>
  <si>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</si>
  <si>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</si>
  <si>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</si>
  <si>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</si>
  <si>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</si>
  <si>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</si>
  <si>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</si>
  <si>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</si>
  <si>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</si>
  <si>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</si>
  <si>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</si>
  <si>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</si>
  <si>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</si>
  <si>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</si>
  <si>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</si>
  <si>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</si>
  <si>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</si>
  <si>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</si>
  <si>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</si>
  <si>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</si>
  <si>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</si>
  <si>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</si>
  <si>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</si>
  <si>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</si>
  <si>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</si>
  <si>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</si>
  <si>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</si>
  <si>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</si>
  <si>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</si>
  <si>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</si>
  <si>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</si>
  <si>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</si>
  <si>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</si>
  <si>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</si>
  <si>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</si>
  <si>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</si>
  <si>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</si>
  <si>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</si>
  <si>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</si>
  <si>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</si>
  <si>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</si>
  <si>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</si>
  <si>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</si>
  <si>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</si>
  <si>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</si>
  <si>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</si>
  <si>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</si>
  <si>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</si>
  <si>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</si>
  <si>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</si>
  <si>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</si>
  <si>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</si>
  <si>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</si>
  <si>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</si>
  <si>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</si>
  <si>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</si>
  <si>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</si>
  <si>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</si>
  <si>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</si>
  <si>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</si>
  <si>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</si>
  <si>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</si>
  <si>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</si>
  <si>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</si>
  <si>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</si>
  <si>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</si>
  <si>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</si>
  <si>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</si>
  <si>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</si>
  <si>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</si>
  <si>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</si>
  <si>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</si>
  <si>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</si>
  <si>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</si>
  <si>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</si>
  <si>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</si>
  <si>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</si>
  <si>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</si>
  <si>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</si>
  <si>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</si>
  <si>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</si>
  <si>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</si>
  <si>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</si>
  <si>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</si>
  <si>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</si>
  <si>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</si>
  <si>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</si>
  <si>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</si>
  <si>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</si>
  <si>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</si>
  <si>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</si>
  <si>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</si>
  <si>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</si>
  <si>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</si>
  <si>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</si>
  <si>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</si>
  <si>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</si>
  <si>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</si>
  <si>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</si>
  <si>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</si>
  <si>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</si>
  <si>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</si>
  <si>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</si>
  <si>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</si>
  <si>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</si>
  <si>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</si>
  <si>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</si>
  <si>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</si>
  <si>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</si>
  <si>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</si>
  <si>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</si>
  <si>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</si>
  <si>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</si>
  <si>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</si>
  <si>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</si>
  <si>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</si>
  <si>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</si>
  <si>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</si>
  <si>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</si>
  <si>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</si>
  <si>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</si>
  <si>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</si>
  <si>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</si>
  <si>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</si>
  <si>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</si>
  <si>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</si>
  <si>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</si>
  <si>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</si>
  <si>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</si>
  <si>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</si>
  <si>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</si>
  <si>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</si>
  <si>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</si>
  <si>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</si>
  <si>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</si>
  <si>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</si>
  <si>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</si>
  <si>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</si>
  <si>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</si>
  <si>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</si>
  <si>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</si>
  <si>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</si>
  <si>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</si>
  <si>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</si>
  <si>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</si>
  <si>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</si>
  <si>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</si>
  <si>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</si>
  <si>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</si>
  <si>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</si>
  <si>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</si>
  <si>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</si>
  <si>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</si>
  <si>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</si>
  <si>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</si>
  <si>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</si>
  <si>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</si>
  <si>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</si>
  <si>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</si>
  <si>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</si>
  <si>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</si>
  <si>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</si>
  <si>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</si>
  <si>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</si>
  <si>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</si>
  <si>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</si>
  <si>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</si>
  <si>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</si>
  <si>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</si>
  <si>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</si>
  <si>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</si>
  <si>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</si>
  <si>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</si>
  <si>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</si>
  <si>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</si>
  <si>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</si>
  <si>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</si>
  <si>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</si>
  <si>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</si>
  <si>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</si>
  <si>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</si>
  <si>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</si>
  <si>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</si>
  <si>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</si>
  <si>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</si>
  <si>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</si>
  <si>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</si>
  <si>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</si>
  <si>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</si>
  <si>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</si>
  <si>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</si>
  <si>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</si>
  <si>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</si>
  <si>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</si>
  <si>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</si>
  <si>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</si>
  <si>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</si>
  <si>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</si>
  <si>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</si>
  <si>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</si>
  <si>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</si>
  <si>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</si>
  <si>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</si>
  <si>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</si>
  <si>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</si>
  <si>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</si>
  <si>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</si>
  <si>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</si>
  <si>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</si>
  <si>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</si>
  <si>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</si>
  <si>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</si>
  <si>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</si>
  <si>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</si>
  <si>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</si>
  <si>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</si>
  <si>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</si>
  <si>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</si>
  <si>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</si>
  <si>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</si>
  <si>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</si>
  <si>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</si>
  <si>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</si>
  <si>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</si>
  <si>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</si>
  <si>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</si>
  <si>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</si>
  <si>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</si>
  <si>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</si>
  <si>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</si>
  <si>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</si>
  <si>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</si>
  <si>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</si>
  <si>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</si>
  <si>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</si>
  <si>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</si>
  <si>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</si>
  <si>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</si>
  <si>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</si>
  <si>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</si>
  <si>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</si>
  <si>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</si>
  <si>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</si>
  <si>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</si>
  <si>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</si>
  <si>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</si>
  <si>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</si>
  <si>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</si>
  <si>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</si>
  <si>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</si>
  <si>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</si>
  <si>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</si>
  <si>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</si>
  <si>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</si>
  <si>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</si>
  <si>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</si>
  <si>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</si>
  <si>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</si>
  <si>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</si>
  <si>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</si>
  <si>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</si>
  <si>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</si>
  <si>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</si>
  <si>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</si>
  <si>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</si>
  <si>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</si>
  <si>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</si>
  <si>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</si>
  <si>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</si>
  <si>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</si>
  <si>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</si>
  <si>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</si>
  <si>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</si>
  <si>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</si>
  <si>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</si>
  <si>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</si>
  <si>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</si>
  <si>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</si>
  <si>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</si>
  <si>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</si>
  <si>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</si>
  <si>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</si>
  <si>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</si>
  <si>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</si>
  <si>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</si>
  <si>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</si>
  <si>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</si>
  <si>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</si>
  <si>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</si>
  <si>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</si>
  <si>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</si>
  <si>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</si>
  <si>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</si>
  <si>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</si>
  <si>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</si>
  <si>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</si>
  <si>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</si>
  <si>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</si>
  <si>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</si>
  <si>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</si>
  <si>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</si>
  <si>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</si>
  <si>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</si>
  <si>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</si>
  <si>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</si>
  <si>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</si>
  <si>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</si>
  <si>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</si>
  <si>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</si>
  <si>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</si>
  <si>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</si>
  <si>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</si>
  <si>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</si>
  <si>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</si>
  <si>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</si>
  <si>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</si>
  <si>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</si>
  <si>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</si>
  <si>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</si>
  <si>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</si>
  <si>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</si>
  <si>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</si>
  <si>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</si>
  <si>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</si>
  <si>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</si>
  <si>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</si>
  <si>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</si>
  <si>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</si>
  <si>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</si>
  <si>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</si>
  <si>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</si>
  <si>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</si>
  <si>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</si>
  <si>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</si>
  <si>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</si>
  <si>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</si>
  <si>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</si>
  <si>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</si>
  <si>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</si>
  <si>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</si>
  <si>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</si>
  <si>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</si>
  <si>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</si>
  <si>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</si>
  <si>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</si>
  <si>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</si>
  <si>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</si>
  <si>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</si>
  <si>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</si>
  <si>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</si>
  <si>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</si>
  <si>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</si>
  <si>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</si>
  <si>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</si>
  <si>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</si>
  <si>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</si>
  <si>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</si>
  <si>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</si>
  <si>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</si>
  <si>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</si>
  <si>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</si>
  <si>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</si>
  <si>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</si>
  <si>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</si>
  <si>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</si>
  <si>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</si>
  <si>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</si>
  <si>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</si>
  <si>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</si>
  <si>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</si>
  <si>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</si>
  <si>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</si>
  <si>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</si>
  <si>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</si>
  <si>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</si>
  <si>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</si>
  <si>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</si>
  <si>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</si>
  <si>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</si>
  <si>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</si>
  <si>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</si>
  <si>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</si>
  <si>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</si>
  <si>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</si>
  <si>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</si>
  <si>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</si>
  <si>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</si>
  <si>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</si>
  <si>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</si>
  <si>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</si>
  <si>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</si>
  <si>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</si>
  <si>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</si>
  <si>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</si>
  <si>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</si>
  <si>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</si>
  <si>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</si>
  <si>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</si>
  <si>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</si>
  <si>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</si>
  <si>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</si>
  <si>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</si>
  <si>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</si>
  <si>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</si>
  <si>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</si>
  <si>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</si>
  <si>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</si>
  <si>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</si>
  <si>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</si>
  <si>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</si>
  <si>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</si>
  <si>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</si>
  <si>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</si>
  <si>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</si>
  <si>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</si>
  <si>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</si>
  <si>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</si>
  <si>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</si>
  <si>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</si>
  <si>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</si>
  <si>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</si>
  <si>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</si>
  <si>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</si>
  <si>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</si>
  <si>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</si>
  <si>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</si>
  <si>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</si>
  <si>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</si>
  <si>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</si>
  <si>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</si>
  <si>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</si>
  <si>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</si>
  <si>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</si>
  <si>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</si>
  <si>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</si>
  <si>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</si>
  <si>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</si>
  <si>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</si>
  <si>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</si>
  <si>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</si>
  <si>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</si>
  <si>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</si>
  <si>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</si>
  <si>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</si>
  <si>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</si>
  <si>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</si>
  <si>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</si>
  <si>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</si>
  <si>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</si>
  <si>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</si>
  <si>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</si>
  <si>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</si>
  <si>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</si>
  <si>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</si>
  <si>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</si>
  <si>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</si>
  <si>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</si>
  <si>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</si>
  <si>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</si>
  <si>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</si>
  <si>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</si>
  <si>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</si>
  <si>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</si>
  <si>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</si>
  <si>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</si>
  <si>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</si>
  <si>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</si>
  <si>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</si>
  <si>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</si>
  <si>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</si>
  <si>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</si>
  <si>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</si>
  <si>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</si>
  <si>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</si>
  <si>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</si>
  <si>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</si>
  <si>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</si>
  <si>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</si>
  <si>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</si>
  <si>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</si>
  <si>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</si>
  <si>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</si>
  <si>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</si>
  <si>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</si>
  <si>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</si>
  <si>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</si>
  <si>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</si>
  <si>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</si>
  <si>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</si>
  <si>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</si>
  <si>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</si>
  <si>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</si>
  <si>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</si>
  <si>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</si>
  <si>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</si>
  <si>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</si>
  <si>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</si>
  <si>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</si>
  <si>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</si>
  <si>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</si>
  <si>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</si>
  <si>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</si>
  <si>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</si>
  <si>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</si>
  <si>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</si>
  <si>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</si>
  <si>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</si>
  <si>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</si>
  <si>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</si>
  <si>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</si>
  <si>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</si>
  <si>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</si>
  <si>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</si>
  <si>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</si>
  <si>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</si>
  <si>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</si>
  <si>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</si>
  <si>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</si>
  <si>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</si>
  <si>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</si>
  <si>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</si>
  <si>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</si>
  <si>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</si>
  <si>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</si>
  <si>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</si>
  <si>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</si>
  <si>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</si>
  <si>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</si>
  <si>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</si>
  <si>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</si>
  <si>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</si>
  <si>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</si>
  <si>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</si>
  <si>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</si>
  <si>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</si>
  <si>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</si>
  <si>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</si>
  <si>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</si>
  <si>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</si>
  <si>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</si>
  <si>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</si>
  <si>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</si>
  <si>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</si>
  <si>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</si>
  <si>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</si>
  <si>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</si>
  <si>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</si>
  <si>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</si>
  <si>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</si>
  <si>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</si>
  <si>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</si>
  <si>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</si>
  <si>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</si>
  <si>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</si>
  <si>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</si>
  <si>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</si>
  <si>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</si>
  <si>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</si>
  <si>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</si>
  <si>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</si>
  <si>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</si>
  <si>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</si>
  <si>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</si>
  <si>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</si>
  <si>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</si>
  <si>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</si>
  <si>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</si>
  <si>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</si>
  <si>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</si>
  <si>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</si>
  <si>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</si>
  <si>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</si>
  <si>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</si>
  <si>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</si>
  <si>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</si>
  <si>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</si>
  <si>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</si>
  <si>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</si>
  <si>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</si>
  <si>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</si>
  <si>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</si>
  <si>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</si>
  <si>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</si>
  <si>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</si>
  <si>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</si>
  <si>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</si>
  <si>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</si>
  <si>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</si>
  <si>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</si>
  <si>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</si>
  <si>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</si>
  <si>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</si>
  <si>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</si>
  <si>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</si>
  <si>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</si>
  <si>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</si>
  <si>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</si>
  <si>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</si>
  <si>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</si>
  <si>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</si>
  <si>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</si>
  <si>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</si>
  <si>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</si>
  <si>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</si>
  <si>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</si>
  <si>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</si>
  <si>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</si>
  <si>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</si>
  <si>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</si>
  <si>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</si>
  <si>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</si>
  <si>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</si>
  <si>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</si>
  <si>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</si>
  <si>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</si>
  <si>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</si>
  <si>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</si>
  <si>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</si>
  <si>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</si>
  <si>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</si>
  <si>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</si>
  <si>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</si>
  <si>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</si>
  <si>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</si>
  <si>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</si>
  <si>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</si>
  <si>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</si>
  <si>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</si>
  <si>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</si>
  <si>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</si>
  <si>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</si>
  <si>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</si>
  <si>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</si>
  <si>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</si>
  <si>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</si>
  <si>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</si>
  <si>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</si>
  <si>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</si>
  <si>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</si>
  <si>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</si>
  <si>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</si>
  <si>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</si>
  <si>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</si>
  <si>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</si>
  <si>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</si>
  <si>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</si>
  <si>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</si>
  <si>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</si>
  <si>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</si>
  <si>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</si>
  <si>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</si>
  <si>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</si>
  <si>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</si>
  <si>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</si>
  <si>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</si>
  <si>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</si>
  <si>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</si>
  <si>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</si>
  <si>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</si>
  <si>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</si>
  <si>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</si>
  <si>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</si>
  <si>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</si>
  <si>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</si>
  <si>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</si>
  <si>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</si>
  <si>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</si>
  <si>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</si>
  <si>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</si>
  <si>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</si>
  <si>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</si>
  <si>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</si>
  <si>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</si>
  <si>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</si>
  <si>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</si>
  <si>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</si>
  <si>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</si>
  <si>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</si>
  <si>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</si>
  <si>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</si>
  <si>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</si>
  <si>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</si>
  <si>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</si>
  <si>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</si>
  <si>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</si>
  <si>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</si>
  <si>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</si>
  <si>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</si>
  <si>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</si>
  <si>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</si>
  <si>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</si>
  <si>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</si>
  <si>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</si>
  <si>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</si>
  <si>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</si>
  <si>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</si>
  <si>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</si>
  <si>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</si>
  <si>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</si>
  <si>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</si>
  <si>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</si>
  <si>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</si>
  <si>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</si>
  <si>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</si>
  <si>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</si>
  <si>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</si>
  <si>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</si>
  <si>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</si>
  <si>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</si>
  <si>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</si>
  <si>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</si>
  <si>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</si>
  <si>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</si>
  <si>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</si>
  <si>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</si>
  <si>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</si>
  <si>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</si>
  <si>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</si>
  <si>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</si>
  <si>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</si>
  <si>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</si>
  <si>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</si>
  <si>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</si>
  <si>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</si>
  <si>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</si>
  <si>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</si>
  <si>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</si>
  <si>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</si>
  <si>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</si>
  <si>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</si>
  <si>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</si>
  <si>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</si>
  <si>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</si>
  <si>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</si>
  <si>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</si>
  <si>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</si>
  <si>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</si>
  <si>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</si>
  <si>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</si>
  <si>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</si>
  <si>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</si>
  <si>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</si>
  <si>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</si>
  <si>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</si>
  <si>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</si>
  <si>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</si>
  <si>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</si>
  <si>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</si>
  <si>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</si>
  <si>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</si>
  <si>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</si>
  <si>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</si>
  <si>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</si>
  <si>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</si>
  <si>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</si>
  <si>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</si>
  <si>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</si>
  <si>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</si>
  <si>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</si>
  <si>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</si>
  <si>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</si>
  <si>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</si>
  <si>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</si>
  <si>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</si>
  <si>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</si>
  <si>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</si>
  <si>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</si>
  <si>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</si>
  <si>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</si>
  <si>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</si>
  <si>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</si>
  <si>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</si>
  <si>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</si>
  <si>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</si>
  <si>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</si>
  <si>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</si>
  <si>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</si>
  <si>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</si>
  <si>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</si>
  <si>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</si>
  <si>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</si>
  <si>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</si>
  <si>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</si>
  <si>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</si>
  <si>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</si>
  <si>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</si>
  <si>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</si>
  <si>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</si>
  <si>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</si>
  <si>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</si>
  <si>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</si>
  <si>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</si>
  <si>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</si>
  <si>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</si>
  <si>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</si>
  <si>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</si>
  <si>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</si>
  <si>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</si>
  <si>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</si>
  <si>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</si>
  <si>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</si>
  <si>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</si>
  <si>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</si>
  <si>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</si>
  <si>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</si>
  <si>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</si>
  <si>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</si>
  <si>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</si>
  <si>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</si>
  <si>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</si>
  <si>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</si>
  <si>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</si>
  <si>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</si>
  <si>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</si>
  <si>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</si>
  <si>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</si>
  <si>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</si>
  <si>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</si>
  <si>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</si>
  <si>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</si>
  <si>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</si>
  <si>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</si>
  <si>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</si>
  <si>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</si>
  <si>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</si>
  <si>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</si>
  <si>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</si>
  <si>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</si>
  <si>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</si>
  <si>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</si>
  <si>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</si>
  <si>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</si>
  <si>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</si>
  <si>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</si>
  <si>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</si>
  <si>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</si>
  <si>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</si>
  <si>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</si>
  <si>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</si>
  <si>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</si>
  <si>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</si>
  <si>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</si>
  <si>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</si>
  <si>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</si>
  <si>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</si>
  <si>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</si>
  <si>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</si>
  <si>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</si>
  <si>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</si>
  <si>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</si>
  <si>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</si>
  <si>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</si>
  <si>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</si>
  <si>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</si>
  <si>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</si>
  <si>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</si>
  <si>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</si>
  <si>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</si>
  <si>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</si>
  <si>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</si>
  <si>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</si>
  <si>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</si>
  <si>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</si>
  <si>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</si>
  <si>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</si>
  <si>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</si>
  <si>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</si>
  <si>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</si>
  <si>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</si>
  <si>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</si>
  <si>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</si>
  <si>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</si>
  <si>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</si>
  <si>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</si>
  <si>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</si>
  <si>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</si>
  <si>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</si>
  <si>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</si>
  <si>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</si>
  <si>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</si>
  <si>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</si>
  <si>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</si>
  <si>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</si>
  <si>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</si>
  <si>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</si>
  <si>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</si>
  <si>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</si>
  <si>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</si>
  <si>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</si>
  <si>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</si>
  <si>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</si>
  <si>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</si>
  <si>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</si>
  <si>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</si>
  <si>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</si>
  <si>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</si>
  <si>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</si>
  <si>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</si>
  <si>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</si>
  <si>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</si>
  <si>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</si>
  <si>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</si>
  <si>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</si>
  <si>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</si>
  <si>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</si>
  <si>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</si>
  <si>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</si>
  <si>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</si>
  <si>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</si>
  <si>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</si>
  <si>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</si>
  <si>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</si>
  <si>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</si>
  <si>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</si>
  <si>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</si>
  <si>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</si>
  <si>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</si>
  <si>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</si>
  <si>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</si>
  <si>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</si>
  <si>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</si>
  <si>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</si>
  <si>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</si>
  <si>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</si>
  <si>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</si>
  <si>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</si>
  <si>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</si>
  <si>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</si>
  <si>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</si>
  <si>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</si>
  <si>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</si>
  <si>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</si>
  <si>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</si>
  <si>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</si>
  <si>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</si>
  <si>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</si>
  <si>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</si>
  <si>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</si>
  <si>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</si>
  <si>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</si>
  <si>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</si>
  <si>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</si>
  <si>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</si>
  <si>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</si>
  <si>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</si>
  <si>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</si>
  <si>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</si>
  <si>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</si>
  <si>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</si>
  <si>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</si>
  <si>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</si>
  <si>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</si>
  <si>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</si>
  <si>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</si>
  <si>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</si>
  <si>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</si>
  <si>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</si>
  <si>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</si>
  <si>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</si>
  <si>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</si>
  <si>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</si>
  <si>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</si>
  <si>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</si>
  <si>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</si>
  <si>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</si>
  <si>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</si>
  <si>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</si>
  <si>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</si>
  <si>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</si>
  <si>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</si>
  <si>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</si>
  <si>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</si>
  <si>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</si>
  <si>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</si>
  <si>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</si>
  <si>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</si>
  <si>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</si>
  <si>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</si>
  <si>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</si>
  <si>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</si>
  <si>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</si>
  <si>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</si>
  <si>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</si>
  <si>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</si>
  <si>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</si>
  <si>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</si>
  <si>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</si>
  <si>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</si>
  <si>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</si>
  <si>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</si>
  <si>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</si>
  <si>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</si>
  <si>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</si>
  <si>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</si>
  <si>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</si>
  <si>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</si>
  <si>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</si>
  <si>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</si>
  <si>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</si>
  <si>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</si>
  <si>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</si>
  <si>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</si>
  <si>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</si>
  <si>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</si>
  <si>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</si>
  <si>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</si>
  <si>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</si>
  <si>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</si>
  <si>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</si>
  <si>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</si>
  <si>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</si>
  <si>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</si>
  <si>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</si>
  <si>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</si>
  <si>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</si>
  <si>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</si>
  <si>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</si>
  <si>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</si>
  <si>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</si>
  <si>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</si>
  <si>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</si>
  <si>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</si>
  <si>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</si>
  <si>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</si>
  <si>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</si>
  <si>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</si>
  <si>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</si>
  <si>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</si>
  <si>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</si>
  <si>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</si>
  <si>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</si>
  <si>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</si>
  <si>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</si>
  <si>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</si>
  <si>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</si>
  <si>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</si>
  <si>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</si>
  <si>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</si>
  <si>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</si>
  <si>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</si>
  <si>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</si>
  <si>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</si>
  <si>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</si>
  <si>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</si>
  <si>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</si>
  <si>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</si>
  <si>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</si>
  <si>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</si>
  <si>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</si>
  <si>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</si>
  <si>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</si>
  <si>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</si>
  <si>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</si>
  <si>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</si>
  <si>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</si>
  <si>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</si>
  <si>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</si>
  <si>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</si>
  <si>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</si>
  <si>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</si>
  <si>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</si>
  <si>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</si>
  <si>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</si>
  <si>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</si>
  <si>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</si>
  <si>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</si>
  <si>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</si>
  <si>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</si>
  <si>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</si>
  <si>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</si>
  <si>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</si>
  <si>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</si>
  <si>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</si>
  <si>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</si>
  <si>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</si>
  <si>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</si>
  <si>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</si>
  <si>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</si>
  <si>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</si>
  <si>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</si>
  <si>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</si>
  <si>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</si>
  <si>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</si>
  <si>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</si>
  <si>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</si>
  <si>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</si>
  <si>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</si>
  <si>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</si>
  <si>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</si>
  <si>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</si>
  <si>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</si>
  <si>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</si>
  <si>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</si>
  <si>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</si>
  <si>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</si>
  <si>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</si>
  <si>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</si>
  <si>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</si>
  <si>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</si>
  <si>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</si>
  <si>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</si>
  <si>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</si>
  <si>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</si>
  <si>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</si>
  <si>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</si>
  <si>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</si>
  <si>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</si>
  <si>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</si>
  <si>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</si>
  <si>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</si>
  <si>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</si>
  <si>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</si>
  <si>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</si>
  <si>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</si>
  <si>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</si>
  <si>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</si>
  <si>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</si>
  <si>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</si>
  <si>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</si>
  <si>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</si>
  <si>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</si>
  <si>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</si>
  <si>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</si>
  <si>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</si>
  <si>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</si>
  <si>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</si>
  <si>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</si>
  <si>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</si>
  <si>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</si>
  <si>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</si>
  <si>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</si>
  <si>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</si>
  <si>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</si>
  <si>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</si>
  <si>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</si>
  <si>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</si>
  <si>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</si>
  <si>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</si>
  <si>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</si>
  <si>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</si>
  <si>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</si>
  <si>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</si>
  <si>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</si>
  <si>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</si>
  <si>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</si>
  <si>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</si>
  <si>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</si>
  <si>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</si>
  <si>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</si>
  <si>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</si>
  <si>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</si>
  <si>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</si>
  <si>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</si>
  <si>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</si>
  <si>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</si>
  <si>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</si>
  <si>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</si>
  <si>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</si>
  <si>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</si>
  <si>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</si>
  <si>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</si>
  <si>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</si>
  <si>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</si>
  <si>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</si>
  <si>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</si>
  <si>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</si>
  <si>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</si>
  <si>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</si>
  <si>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</si>
  <si>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</si>
  <si>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</si>
  <si>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</si>
  <si>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</si>
  <si>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</si>
  <si>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</si>
  <si>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</si>
  <si>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</si>
  <si>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</si>
  <si>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</si>
  <si>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</si>
  <si>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</si>
  <si>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</si>
  <si>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</si>
  <si>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</si>
  <si>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</si>
  <si>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</si>
  <si>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</si>
  <si>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</si>
  <si>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</si>
  <si>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</si>
  <si>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</si>
  <si>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</si>
  <si>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</si>
  <si>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</si>
  <si>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</si>
  <si>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</si>
  <si>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</si>
  <si>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</si>
  <si>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</si>
  <si>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</si>
  <si>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</si>
  <si>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</si>
  <si>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</si>
  <si>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</si>
  <si>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</si>
  <si>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</si>
  <si>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</si>
  <si>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</si>
  <si>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</si>
  <si>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</si>
  <si>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</si>
  <si>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</si>
  <si>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</si>
  <si>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</si>
  <si>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</si>
  <si>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</si>
  <si>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</si>
  <si>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</si>
  <si>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</si>
  <si>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</si>
  <si>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</si>
  <si>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</si>
  <si>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</si>
  <si>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</si>
  <si>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</si>
  <si>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</si>
  <si>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</si>
  <si>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</si>
  <si>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</si>
  <si>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</si>
  <si>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</si>
  <si>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</si>
  <si>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</si>
  <si>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</si>
  <si>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</si>
  <si>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</si>
  <si>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</si>
  <si>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</si>
  <si>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</si>
  <si>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</si>
  <si>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</si>
  <si>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</si>
  <si>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</si>
  <si>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</si>
  <si>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</si>
  <si>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</si>
  <si>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</si>
  <si>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</si>
  <si>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</si>
  <si>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</si>
  <si>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</si>
  <si>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</si>
  <si>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</si>
  <si>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</si>
  <si>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</si>
  <si>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</si>
  <si>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</si>
  <si>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</si>
  <si>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</si>
  <si>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</si>
  <si>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</si>
  <si>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</si>
  <si>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</si>
  <si>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</si>
  <si>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</si>
  <si>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</si>
  <si>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</si>
  <si>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</si>
  <si>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</si>
  <si>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</si>
  <si>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</si>
  <si>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</si>
  <si>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</si>
  <si>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</si>
  <si>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</si>
  <si>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</si>
  <si>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</si>
  <si>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</si>
  <si>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</si>
  <si>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</si>
  <si>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</si>
  <si>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</si>
  <si>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</si>
  <si>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</si>
  <si>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</si>
  <si>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</si>
  <si>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</si>
  <si>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</si>
  <si>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</si>
  <si>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</si>
  <si>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</si>
  <si>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</si>
  <si>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</si>
  <si>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</si>
  <si>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</si>
  <si>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</si>
  <si>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</si>
  <si>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</si>
  <si>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</si>
  <si>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</si>
  <si>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</si>
  <si>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</si>
  <si>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</si>
  <si>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</si>
  <si>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</si>
  <si>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</si>
  <si>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</si>
  <si>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</si>
  <si>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</si>
  <si>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</si>
  <si>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</si>
  <si>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</si>
  <si>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</si>
  <si>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</si>
  <si>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</si>
  <si>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</si>
  <si>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</si>
  <si>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</si>
  <si>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</si>
  <si>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</si>
  <si>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</si>
  <si>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</si>
  <si>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</si>
  <si>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</si>
  <si>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</si>
  <si>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</si>
  <si>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</si>
  <si>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</si>
  <si>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</si>
  <si>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</si>
  <si>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</si>
  <si>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</si>
  <si>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</si>
  <si>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</si>
  <si>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</si>
  <si>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</si>
  <si>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</si>
  <si>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</si>
  <si>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</si>
  <si>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</si>
  <si>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</si>
  <si>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</si>
  <si>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</si>
  <si>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</si>
  <si>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</si>
  <si>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</si>
  <si>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</si>
  <si>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</si>
  <si>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</si>
  <si>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</si>
  <si>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</si>
  <si>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</si>
  <si>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</si>
  <si>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</si>
  <si>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</si>
  <si>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</si>
  <si>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</si>
  <si>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</si>
  <si>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</si>
  <si>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</si>
  <si>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</si>
  <si>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</si>
  <si>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</si>
  <si>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</si>
  <si>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</si>
  <si>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</si>
  <si>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</si>
  <si>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</si>
  <si>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</si>
  <si>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</si>
  <si>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</si>
  <si>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</si>
  <si>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</si>
  <si>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</si>
  <si>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</si>
  <si>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</si>
  <si>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</si>
  <si>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</si>
  <si>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</si>
  <si>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</si>
  <si>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</si>
  <si>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</si>
  <si>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</si>
  <si>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</si>
  <si>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</si>
  <si>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</si>
  <si>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</si>
  <si>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</si>
  <si>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</si>
  <si>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</si>
  <si>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</si>
  <si>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</si>
  <si>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</si>
  <si>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</si>
  <si>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</si>
  <si>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</si>
  <si>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</si>
  <si>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</si>
  <si>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</si>
  <si>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</si>
  <si>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</si>
  <si>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</si>
  <si>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</si>
  <si>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</si>
  <si>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</si>
  <si>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</si>
  <si>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</si>
  <si>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</si>
  <si>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</si>
  <si>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</si>
  <si>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</si>
  <si>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</si>
  <si>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</si>
  <si>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</si>
  <si>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</si>
  <si>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</si>
  <si>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</si>
  <si>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</si>
  <si>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</si>
  <si>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</si>
  <si>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</si>
  <si>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</si>
  <si>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</si>
  <si>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</si>
  <si>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</si>
  <si>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</si>
  <si>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</si>
  <si>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</si>
  <si>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</si>
  <si>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</si>
  <si>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</si>
  <si>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</si>
  <si>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</si>
  <si>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</si>
  <si>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</si>
  <si>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</si>
  <si>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</si>
  <si>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</si>
  <si>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</si>
  <si>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</si>
  <si>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</si>
  <si>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</si>
  <si>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</si>
  <si>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</si>
  <si>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</si>
  <si>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</si>
  <si>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</si>
  <si>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</si>
  <si>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</si>
  <si>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</si>
  <si>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</si>
  <si>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</si>
  <si>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</si>
  <si>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</si>
  <si>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</si>
  <si>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</si>
  <si>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</si>
  <si>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</si>
  <si>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</si>
  <si>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</si>
  <si>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</si>
  <si>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</si>
  <si>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</si>
  <si>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</si>
  <si>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</si>
  <si>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</si>
  <si>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</si>
  <si>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</si>
  <si>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</si>
  <si>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</si>
  <si>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</si>
  <si>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</si>
  <si>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</si>
  <si>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</si>
  <si>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</si>
  <si>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</si>
  <si>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</si>
  <si>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</si>
  <si>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</si>
  <si>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</si>
  <si>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</si>
  <si>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</si>
  <si>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</si>
  <si>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</si>
  <si>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</si>
  <si>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</si>
  <si>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</si>
  <si>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</si>
  <si>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</si>
  <si>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</si>
  <si>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</si>
  <si>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</si>
  <si>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</si>
  <si>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</si>
  <si>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</si>
  <si>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</si>
  <si>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</si>
  <si>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</si>
  <si>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</si>
  <si>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</si>
  <si>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</si>
  <si>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</si>
  <si>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</si>
  <si>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</si>
  <si>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</si>
  <si>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</si>
  <si>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</si>
  <si>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</si>
  <si>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</si>
  <si>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</si>
  <si>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</si>
  <si>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</si>
  <si>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</si>
  <si>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</si>
  <si>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</si>
  <si>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</si>
  <si>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</si>
  <si>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</si>
  <si>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</si>
  <si>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</si>
  <si>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</si>
  <si>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</si>
  <si>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</si>
  <si>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</si>
  <si>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</si>
  <si>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</si>
  <si>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</si>
  <si>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</si>
  <si>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</si>
  <si>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</si>
  <si>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</si>
  <si>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</si>
  <si>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</si>
  <si>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</si>
  <si>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</si>
  <si>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</si>
  <si>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</si>
  <si>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</si>
  <si>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</si>
  <si>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</si>
  <si>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</si>
  <si>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</si>
  <si>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</si>
  <si>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</si>
  <si>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</si>
  <si>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</si>
  <si>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</si>
  <si>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</si>
  <si>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</si>
  <si>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</si>
  <si>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</si>
  <si>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</si>
  <si>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</si>
  <si>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</si>
  <si>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</si>
  <si>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</si>
  <si>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</si>
  <si>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</si>
  <si>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</si>
  <si>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</si>
  <si>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</si>
  <si>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</si>
  <si>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</si>
  <si>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</si>
  <si>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</si>
  <si>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</si>
  <si>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</si>
  <si>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</si>
  <si>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</si>
  <si>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</si>
  <si>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</si>
  <si>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</si>
  <si>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</si>
  <si>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</si>
  <si>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</si>
  <si>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</si>
  <si>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</si>
  <si>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</si>
  <si>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</si>
  <si>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</si>
  <si>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</si>
  <si>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</si>
  <si>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</si>
  <si>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</si>
  <si>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</si>
  <si>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</si>
  <si>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</si>
  <si>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</si>
  <si>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</si>
  <si>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</si>
  <si>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</si>
  <si>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</si>
  <si>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</si>
  <si>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</si>
  <si>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</si>
  <si>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</si>
  <si>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</si>
  <si>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</si>
  <si>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</si>
  <si>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</si>
  <si>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</si>
  <si>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</si>
  <si>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</si>
  <si>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</si>
  <si>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</si>
  <si>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</si>
  <si>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</si>
  <si>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</si>
  <si>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</si>
  <si>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</si>
  <si>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</si>
  <si>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</si>
  <si>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</si>
  <si>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</si>
  <si>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</si>
  <si>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</si>
  <si>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</si>
  <si>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</si>
  <si>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</si>
  <si>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</si>
  <si>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</si>
  <si>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</si>
  <si>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</si>
  <si>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</si>
  <si>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</si>
  <si>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</si>
  <si>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</si>
  <si>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</si>
  <si>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</si>
  <si>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</si>
  <si>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</si>
  <si>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</si>
  <si>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</si>
  <si>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</si>
  <si>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</si>
  <si>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</si>
  <si>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</si>
  <si>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</si>
  <si>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</si>
  <si>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</si>
  <si>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</si>
  <si>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</si>
  <si>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</si>
  <si>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</si>
  <si>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</si>
  <si>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</si>
  <si>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</si>
  <si>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</si>
  <si>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</si>
  <si>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</si>
  <si>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</si>
  <si>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</si>
  <si>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</si>
  <si>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</si>
  <si>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</si>
  <si>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</si>
  <si>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</si>
  <si>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</si>
  <si>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</si>
  <si>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</si>
  <si>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</si>
  <si>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</si>
  <si>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</si>
  <si>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</si>
  <si>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</si>
  <si>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</si>
  <si>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</si>
  <si>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</si>
  <si>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</si>
  <si>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</si>
  <si>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</si>
  <si>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</si>
  <si>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</si>
  <si>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</si>
  <si>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</si>
  <si>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</si>
  <si>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</si>
  <si>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</si>
  <si>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</si>
  <si>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</si>
  <si>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</si>
  <si>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</si>
  <si>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</si>
  <si>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</si>
  <si>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</si>
  <si>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</si>
  <si>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</si>
  <si>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</si>
  <si>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</si>
  <si>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</si>
  <si>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</si>
  <si>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</si>
  <si>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</si>
  <si>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</si>
  <si>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</si>
  <si>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</si>
  <si>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</si>
  <si>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</si>
  <si>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</si>
  <si>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</si>
  <si>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</si>
  <si>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</si>
  <si>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</si>
  <si>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</si>
  <si>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</si>
  <si>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</si>
  <si>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</si>
  <si>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</si>
  <si>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</si>
  <si>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</si>
  <si>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</si>
  <si>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</si>
  <si>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</si>
  <si>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</si>
  <si>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</si>
  <si>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</si>
  <si>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</si>
  <si>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</si>
  <si>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</si>
  <si>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</si>
  <si>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</si>
  <si>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</si>
  <si>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</si>
  <si>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</si>
  <si>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</si>
  <si>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</si>
  <si>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</si>
  <si>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</si>
  <si>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</si>
  <si>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</si>
  <si>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</si>
  <si>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</si>
  <si>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</si>
  <si>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</si>
  <si>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</si>
  <si>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</si>
  <si>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</si>
  <si>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</si>
  <si>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</si>
  <si>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</si>
  <si>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</si>
  <si>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</si>
  <si>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</si>
  <si>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</si>
  <si>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</si>
  <si>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</si>
  <si>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</si>
  <si>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</si>
  <si>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</si>
  <si>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</si>
  <si>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</si>
  <si>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</si>
  <si>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</si>
  <si>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</si>
  <si>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</si>
  <si>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</si>
  <si>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</si>
  <si>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</si>
  <si>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</si>
  <si>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</si>
  <si>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</si>
  <si>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</si>
  <si>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</si>
  <si>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</si>
  <si>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</si>
  <si>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</si>
  <si>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</si>
  <si>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</si>
  <si>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</si>
  <si>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</si>
  <si>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</si>
  <si>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</si>
  <si>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</si>
  <si>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</si>
  <si>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</si>
  <si>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</si>
  <si>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</si>
  <si>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</si>
  <si>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</si>
  <si>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</si>
  <si>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</si>
  <si>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</si>
  <si>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</si>
  <si>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</si>
  <si>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</si>
  <si>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</si>
  <si>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</si>
  <si>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</si>
  <si>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</si>
  <si>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</si>
  <si>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</si>
  <si>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</si>
  <si>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</si>
  <si>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</si>
  <si>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</si>
  <si>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</si>
  <si>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</si>
  <si>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</si>
  <si>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</si>
  <si>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</si>
  <si>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</si>
  <si>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</si>
  <si>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</si>
  <si>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</si>
  <si>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</si>
  <si>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</si>
  <si>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</si>
  <si>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</si>
  <si>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</si>
  <si>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</si>
  <si>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</si>
  <si>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</si>
  <si>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</si>
  <si>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</si>
  <si>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</si>
  <si>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</si>
  <si>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</si>
  <si>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</si>
  <si>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</si>
  <si>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</si>
  <si>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</si>
  <si>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</si>
  <si>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</si>
  <si>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</si>
  <si>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</si>
  <si>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</si>
  <si>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</si>
  <si>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</si>
  <si>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</si>
  <si>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</si>
  <si>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</si>
  <si>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</si>
  <si>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</si>
  <si>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</si>
  <si>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</si>
  <si>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</si>
  <si>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</si>
  <si>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</si>
  <si>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</si>
  <si>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</si>
  <si>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</si>
  <si>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</si>
  <si>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</si>
  <si>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</si>
  <si>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</si>
  <si>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</si>
  <si>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</si>
  <si>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</si>
  <si>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</si>
  <si>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</si>
  <si>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</si>
  <si>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</si>
  <si>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</si>
  <si>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</si>
  <si>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</si>
  <si>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</si>
  <si>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</si>
  <si>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</si>
  <si>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</si>
  <si>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</si>
  <si>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</si>
  <si>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</si>
  <si>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</si>
  <si>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</si>
  <si>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</si>
  <si>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</si>
  <si>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</si>
  <si>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</si>
  <si>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</si>
  <si>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</si>
  <si>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</si>
  <si>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</si>
  <si>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</si>
  <si>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</si>
  <si>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</si>
  <si>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</si>
  <si>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</si>
  <si>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</si>
  <si>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</si>
  <si>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</si>
  <si>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</si>
  <si>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</si>
  <si>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</si>
  <si>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</si>
  <si>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</si>
  <si>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</si>
  <si>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</si>
  <si>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</si>
  <si>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</si>
  <si>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</si>
  <si>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</si>
  <si>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</si>
  <si>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</si>
  <si>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</si>
  <si>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</si>
  <si>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</si>
  <si>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</si>
  <si>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</si>
  <si>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</si>
  <si>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</si>
  <si>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</si>
  <si>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</si>
  <si>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</si>
  <si>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</si>
  <si>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</si>
  <si>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</si>
  <si>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</si>
  <si>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</si>
  <si>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</si>
  <si>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</si>
  <si>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</si>
  <si>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</si>
  <si>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</si>
  <si>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</si>
  <si>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</si>
  <si>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</si>
  <si>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</si>
  <si>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</si>
  <si>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</si>
  <si>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</si>
  <si>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</si>
  <si>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</si>
  <si>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</si>
  <si>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</si>
  <si>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</si>
  <si>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</si>
  <si>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</si>
  <si>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</si>
  <si>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</si>
  <si>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</si>
  <si>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</si>
  <si>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</si>
  <si>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</si>
  <si>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</si>
  <si>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</si>
  <si>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</si>
  <si>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</si>
  <si>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</si>
  <si>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</si>
  <si>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</si>
  <si>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</si>
  <si>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</si>
  <si>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</si>
  <si>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</si>
  <si>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</si>
  <si>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</si>
  <si>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</si>
  <si>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</si>
  <si>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</si>
  <si>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</si>
  <si>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</si>
  <si>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</si>
  <si>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</si>
  <si>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</si>
  <si>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</si>
  <si>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</si>
  <si>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</si>
  <si>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</si>
  <si>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</si>
  <si>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</si>
  <si>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</si>
  <si>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</si>
  <si>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</si>
  <si>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</si>
  <si>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</si>
  <si>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</si>
  <si>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</si>
  <si>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</si>
  <si>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</si>
  <si>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</si>
  <si>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</si>
  <si>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</si>
  <si>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</si>
  <si>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</si>
  <si>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</si>
  <si>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</si>
  <si>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</si>
  <si>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</si>
  <si>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</si>
  <si>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</si>
  <si>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</si>
  <si>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</si>
  <si>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</si>
  <si>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</si>
  <si>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</si>
  <si>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</si>
  <si>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</si>
  <si>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</si>
  <si>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</si>
  <si>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</si>
  <si>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</si>
  <si>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</si>
  <si>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</si>
  <si>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</si>
  <si>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</si>
  <si>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</si>
  <si>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</si>
  <si>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</si>
  <si>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</si>
  <si>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</si>
  <si>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</si>
  <si>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</si>
  <si>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</si>
  <si>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</si>
  <si>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</si>
  <si>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</si>
  <si>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</si>
  <si>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</si>
  <si>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</si>
  <si>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</si>
  <si>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</si>
  <si>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</si>
  <si>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</si>
  <si>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</si>
  <si>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</si>
  <si>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</si>
  <si>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</si>
  <si>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</si>
  <si>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</si>
  <si>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</si>
  <si>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</si>
  <si>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</si>
  <si>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</si>
  <si>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</si>
  <si>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</si>
  <si>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</si>
  <si>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</si>
  <si>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</si>
  <si>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</si>
  <si>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</si>
  <si>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</si>
  <si>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</si>
  <si>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</si>
  <si>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</si>
  <si>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</si>
  <si>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</si>
  <si>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</si>
  <si>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</si>
  <si>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</si>
  <si>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</si>
  <si>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</si>
  <si>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</si>
  <si>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</si>
  <si>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</si>
  <si>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</si>
  <si>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</si>
  <si>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</si>
  <si>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</si>
  <si>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</si>
  <si>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</si>
  <si>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</si>
  <si>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</si>
  <si>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</si>
  <si>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</si>
  <si>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</si>
  <si>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</si>
  <si>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</si>
  <si>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</si>
  <si>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</si>
  <si>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</si>
  <si>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</si>
  <si>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</si>
  <si>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</si>
  <si>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</si>
  <si>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</si>
  <si>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</si>
  <si>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</si>
  <si>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</si>
  <si>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</si>
  <si>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</si>
  <si>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</si>
  <si>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</si>
  <si>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</si>
  <si>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</si>
  <si>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</si>
  <si>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</si>
  <si>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</si>
  <si>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</si>
  <si>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</si>
  <si>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</si>
  <si>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</si>
  <si>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</si>
  <si>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</si>
  <si>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</si>
  <si>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</si>
  <si>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</si>
  <si>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</si>
  <si>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</si>
  <si>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</si>
  <si>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</si>
  <si>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</si>
  <si>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</si>
  <si>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</si>
  <si>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</si>
  <si>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</si>
  <si>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</si>
  <si>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</si>
  <si>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</si>
  <si>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</si>
  <si>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</si>
  <si>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</si>
  <si>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</si>
  <si>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</si>
  <si>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</si>
  <si>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</si>
  <si>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</si>
  <si>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</si>
  <si>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</si>
  <si>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</si>
  <si>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</si>
  <si>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</si>
  <si>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</si>
  <si>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</si>
  <si>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</si>
  <si>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</si>
  <si>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</si>
  <si>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</si>
  <si>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</si>
  <si>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</si>
  <si>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</si>
  <si>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</si>
  <si>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</si>
  <si>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</si>
  <si>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</si>
  <si>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</si>
  <si>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</si>
  <si>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</si>
  <si>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</si>
  <si>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</si>
  <si>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</si>
  <si>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</si>
  <si>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</si>
  <si>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</si>
  <si>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</si>
  <si>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</si>
  <si>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</si>
  <si>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</si>
  <si>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</si>
  <si>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</si>
  <si>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</si>
  <si>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</si>
  <si>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</si>
  <si>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</si>
  <si>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</si>
  <si>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</si>
  <si>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</si>
  <si>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</si>
  <si>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</si>
  <si>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</si>
  <si>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</si>
  <si>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</si>
  <si>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</si>
  <si>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</si>
  <si>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</si>
  <si>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</si>
  <si>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</si>
  <si>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</si>
  <si>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</si>
  <si>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</si>
  <si>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</si>
  <si>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</si>
  <si>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</si>
  <si>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</si>
  <si>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</si>
  <si>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</si>
  <si>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</si>
  <si>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</si>
  <si>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</si>
  <si>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</si>
  <si>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</si>
  <si>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</si>
  <si>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</si>
  <si>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</si>
  <si>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</si>
  <si>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</si>
  <si>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</si>
  <si>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</si>
  <si>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</si>
  <si>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</si>
  <si>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</si>
  <si>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</si>
  <si>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</si>
  <si>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</si>
  <si>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</si>
  <si>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</si>
  <si>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</si>
  <si>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</si>
  <si>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</si>
  <si>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</si>
  <si>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</si>
  <si>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</si>
  <si>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</si>
  <si>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</si>
  <si>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</si>
  <si>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</si>
  <si>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</si>
  <si>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</si>
  <si>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</si>
  <si>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</si>
  <si>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</si>
  <si>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</si>
  <si>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</si>
  <si>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</si>
  <si>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</si>
  <si>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</si>
  <si>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</si>
  <si>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</si>
  <si>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</si>
  <si>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</si>
  <si>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</si>
  <si>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</si>
  <si>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</si>
  <si>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</si>
  <si>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</si>
  <si>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</si>
  <si>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</si>
  <si>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</si>
  <si>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</si>
  <si>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</si>
  <si>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</si>
  <si>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</si>
  <si>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</si>
  <si>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</si>
  <si>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</si>
  <si>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</si>
  <si>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</si>
  <si>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</si>
  <si>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</si>
  <si>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</si>
  <si>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</si>
  <si>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</si>
  <si>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</si>
  <si>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</si>
  <si>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</si>
  <si>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</si>
  <si>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</si>
  <si>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</si>
  <si>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</si>
  <si>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</si>
  <si>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</si>
  <si>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</si>
  <si>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</si>
  <si>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</si>
  <si>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</si>
  <si>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</si>
  <si>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</si>
  <si>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</si>
  <si>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</si>
  <si>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</si>
  <si>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</si>
  <si>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</si>
  <si>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</si>
  <si>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</si>
  <si>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</si>
  <si>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</si>
  <si>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</si>
  <si>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</si>
  <si>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</si>
  <si>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</si>
  <si>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</si>
  <si>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</si>
  <si>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</si>
  <si>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</si>
  <si>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</si>
  <si>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</si>
  <si>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</si>
  <si>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</si>
  <si>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</si>
  <si>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</si>
  <si>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</si>
  <si>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</si>
  <si>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</si>
  <si>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</si>
  <si>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</si>
  <si>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</si>
  <si>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</si>
  <si>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</si>
  <si>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</si>
  <si>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</si>
  <si>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</si>
  <si>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</si>
  <si>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</si>
  <si>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</si>
  <si>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</si>
  <si>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</si>
  <si>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</si>
  <si>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</si>
  <si>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</si>
  <si>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</si>
  <si>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</si>
  <si>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</si>
  <si>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</si>
  <si>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</si>
  <si>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</si>
  <si>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</si>
  <si>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</si>
  <si>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</si>
  <si>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</si>
  <si>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</si>
  <si>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</si>
  <si>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</si>
  <si>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</si>
  <si>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</si>
  <si>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</si>
  <si>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</si>
  <si>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</si>
  <si>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</si>
  <si>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</si>
  <si>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</si>
  <si>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</si>
  <si>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</si>
  <si>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</si>
  <si>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</si>
  <si>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</si>
  <si>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</si>
  <si>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</si>
  <si>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</si>
  <si>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</si>
  <si>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</si>
  <si>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</si>
  <si>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</si>
  <si>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</si>
  <si>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</si>
  <si>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</si>
  <si>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</si>
  <si>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</si>
  <si>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</si>
  <si>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</si>
  <si>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</si>
  <si>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</si>
  <si>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</si>
  <si>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</si>
  <si>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</si>
  <si>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</si>
  <si>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</si>
  <si>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</si>
  <si>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</si>
  <si>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</si>
  <si>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</si>
  <si>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</si>
  <si>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</si>
  <si>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</si>
  <si>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</si>
  <si>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</si>
  <si>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</si>
  <si>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</si>
  <si>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</si>
  <si>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</si>
  <si>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</si>
  <si>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</si>
  <si>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</si>
  <si>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</si>
  <si>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</si>
  <si>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</si>
  <si>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</si>
  <si>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</si>
  <si>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</si>
  <si>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</si>
  <si>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</si>
  <si>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</si>
  <si>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</si>
  <si>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</si>
  <si>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</si>
  <si>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</si>
  <si>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</si>
  <si>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</si>
  <si>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</si>
  <si>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</si>
  <si>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</si>
  <si>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</si>
  <si>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</si>
  <si>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</si>
  <si>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</si>
  <si>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</si>
  <si>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</si>
  <si>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</si>
  <si>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</si>
  <si>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</si>
  <si>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</si>
  <si>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</si>
  <si>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</si>
  <si>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</si>
  <si>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</si>
  <si>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</si>
  <si>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</si>
  <si>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</si>
  <si>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</si>
  <si>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</si>
  <si>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</si>
  <si>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</si>
  <si>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</si>
  <si>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</si>
  <si>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</si>
  <si>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</si>
  <si>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</si>
  <si>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</si>
  <si>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</si>
  <si>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</si>
  <si>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</si>
  <si>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</si>
  <si>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</si>
  <si>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</si>
  <si>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</si>
  <si>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</si>
  <si>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</si>
  <si>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</si>
  <si>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</si>
  <si>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</si>
  <si>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</si>
  <si>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</si>
  <si>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</si>
  <si>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</si>
  <si>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</si>
  <si>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</si>
  <si>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</si>
  <si>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</si>
  <si>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</si>
  <si>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</si>
  <si>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</si>
  <si>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</si>
  <si>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</si>
  <si>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</si>
  <si>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</si>
  <si>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</si>
  <si>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</si>
  <si>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</si>
  <si>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</si>
  <si>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</si>
  <si>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</si>
  <si>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</si>
  <si>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</si>
  <si>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</si>
  <si>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</si>
  <si>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</si>
  <si>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</si>
  <si>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</si>
  <si>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</si>
  <si>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</si>
  <si>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</si>
  <si>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</si>
  <si>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</si>
  <si>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</si>
  <si>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</si>
  <si>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</si>
  <si>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</si>
  <si>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</si>
  <si>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</si>
  <si>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</si>
  <si>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</si>
  <si>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</si>
  <si>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</si>
  <si>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</si>
  <si>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</si>
  <si>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</si>
  <si>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</si>
  <si>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</si>
  <si>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</si>
  <si>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</si>
  <si>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</si>
  <si>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</si>
  <si>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</si>
  <si>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</si>
  <si>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</si>
  <si>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</si>
  <si>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</si>
  <si>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</si>
  <si>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</si>
  <si>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</si>
  <si>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</si>
  <si>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</si>
  <si>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</si>
  <si>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</si>
  <si>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</si>
  <si>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</si>
  <si>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</si>
  <si>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</si>
  <si>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</si>
  <si>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</si>
  <si>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</si>
  <si>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</si>
  <si>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</si>
  <si>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</si>
  <si>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</si>
  <si>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</si>
  <si>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</si>
  <si>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</si>
  <si>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</si>
  <si>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</si>
  <si>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</si>
  <si>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</si>
  <si>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</si>
  <si>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</si>
  <si>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</si>
  <si>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</si>
  <si>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</si>
  <si>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</si>
  <si>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</si>
  <si>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</si>
  <si>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</si>
  <si>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</si>
  <si>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</si>
  <si>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</si>
  <si>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</si>
  <si>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</si>
  <si>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</si>
  <si>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</si>
  <si>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</si>
  <si>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</si>
  <si>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</si>
  <si>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</si>
  <si>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</si>
  <si>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</si>
  <si>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</si>
  <si>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</si>
  <si>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</si>
  <si>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</si>
  <si>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</si>
  <si>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</si>
  <si>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</si>
  <si>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</si>
  <si>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</si>
  <si>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</si>
  <si>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</si>
  <si>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</si>
  <si>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</si>
  <si>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</si>
  <si>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</si>
  <si>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</si>
  <si>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</si>
  <si>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</si>
  <si>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</si>
  <si>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</si>
  <si>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</si>
  <si>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</si>
  <si>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</si>
  <si>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</si>
  <si>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</si>
  <si>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</si>
  <si>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</si>
  <si>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</si>
  <si>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</si>
  <si>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</si>
  <si>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</si>
  <si>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</si>
  <si>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</si>
  <si>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</si>
  <si>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</si>
  <si>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</si>
  <si>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</si>
  <si>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</si>
  <si>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</si>
  <si>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</si>
  <si>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</si>
  <si>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</si>
  <si>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</si>
  <si>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</si>
  <si>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</si>
  <si>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</si>
  <si>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</si>
  <si>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</si>
  <si>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</si>
  <si>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</si>
  <si>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</si>
  <si>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</si>
  <si>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</si>
  <si>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</si>
  <si>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</si>
  <si>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</si>
  <si>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</si>
  <si>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</si>
  <si>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</si>
  <si>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</si>
  <si>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</si>
  <si>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</si>
  <si>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</si>
  <si>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</si>
  <si>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</si>
  <si>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</si>
  <si>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</si>
  <si>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</si>
  <si>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</si>
  <si>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</si>
  <si>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</si>
  <si>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</si>
  <si>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</si>
  <si>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</si>
  <si>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</si>
  <si>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</si>
  <si>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</si>
  <si>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</si>
  <si>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</si>
  <si>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</si>
  <si>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</si>
  <si>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</si>
  <si>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</si>
  <si>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</si>
  <si>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</si>
  <si>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</si>
  <si>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</si>
  <si>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</si>
  <si>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</si>
  <si>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</si>
  <si>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</si>
  <si>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</si>
  <si>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</si>
  <si>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</si>
  <si>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</si>
  <si>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</si>
  <si>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</si>
  <si>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</si>
  <si>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</si>
  <si>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</si>
  <si>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</si>
  <si>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</si>
  <si>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</si>
  <si>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</si>
  <si>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</si>
  <si>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</si>
  <si>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</si>
  <si>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</si>
  <si>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</si>
  <si>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</si>
  <si>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</si>
  <si>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</si>
  <si>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</si>
  <si>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</si>
  <si>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</si>
  <si>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</si>
  <si>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</si>
  <si>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</si>
  <si>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</si>
  <si>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</si>
  <si>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</si>
  <si>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</si>
  <si>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</si>
  <si>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</si>
  <si>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</si>
  <si>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</si>
  <si>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</si>
  <si>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</si>
  <si>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</si>
  <si>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</si>
  <si>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</si>
  <si>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</si>
  <si>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</si>
  <si>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</si>
  <si>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</si>
  <si>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</si>
  <si>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</si>
  <si>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</si>
  <si>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</si>
  <si>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</si>
  <si>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</si>
  <si>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</si>
  <si>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</si>
  <si>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</si>
  <si>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</si>
  <si>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</si>
  <si>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</si>
  <si>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</si>
  <si>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</si>
  <si>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</si>
  <si>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</si>
  <si>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</si>
  <si>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</si>
  <si>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</si>
  <si>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</si>
  <si>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</si>
  <si>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</si>
  <si>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</si>
  <si>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</si>
  <si>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</si>
  <si>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</si>
  <si>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</si>
  <si>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</si>
  <si>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</si>
  <si>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</si>
  <si>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</si>
  <si>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</si>
  <si>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</si>
  <si>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</si>
  <si>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</si>
  <si>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</si>
  <si>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</si>
  <si>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</si>
  <si>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</si>
  <si>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</si>
  <si>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</si>
  <si>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</si>
  <si>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</si>
  <si>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</si>
  <si>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</si>
  <si>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</si>
  <si>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</si>
  <si>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</si>
  <si>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</si>
  <si>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</si>
  <si>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</si>
  <si>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</si>
  <si>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</si>
  <si>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</si>
  <si>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</si>
  <si>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</si>
  <si>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</si>
  <si>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</si>
  <si>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</si>
  <si>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</si>
  <si>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</si>
  <si>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</si>
  <si>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</si>
  <si>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</si>
  <si>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</si>
  <si>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</si>
  <si>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</si>
  <si>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</si>
  <si>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</si>
  <si>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</si>
  <si>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</si>
  <si>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</si>
  <si>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</si>
  <si>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</si>
  <si>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</si>
  <si>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</si>
  <si>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</si>
  <si>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</si>
  <si>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</si>
  <si>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</si>
  <si>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</si>
  <si>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</si>
  <si>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</si>
  <si>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</si>
  <si>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</si>
  <si>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</si>
  <si>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</si>
  <si>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</si>
  <si>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</si>
  <si>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</si>
  <si>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</si>
  <si>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</si>
  <si>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</si>
  <si>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</si>
  <si>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</si>
  <si>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</si>
  <si>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</si>
  <si>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</si>
  <si>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</si>
  <si>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</si>
  <si>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</si>
  <si>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</si>
  <si>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</si>
  <si>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</si>
  <si>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</si>
  <si>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</si>
  <si>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</si>
  <si>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</si>
  <si>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</si>
  <si>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</si>
  <si>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</si>
  <si>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</si>
  <si>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</si>
  <si>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</si>
  <si>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</si>
  <si>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</si>
  <si>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</si>
  <si>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</si>
  <si>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</si>
  <si>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</si>
  <si>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</si>
  <si>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</si>
  <si>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</si>
  <si>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</si>
  <si>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</si>
  <si>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</si>
  <si>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</si>
  <si>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</si>
  <si>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</si>
  <si>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</si>
  <si>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</si>
  <si>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</si>
  <si>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</si>
  <si>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</si>
  <si>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</si>
  <si>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</si>
  <si>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</si>
  <si>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</si>
  <si>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</si>
  <si>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</si>
  <si>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</si>
  <si>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</si>
  <si>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</si>
  <si>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</si>
  <si>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</si>
  <si>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</si>
  <si>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</si>
  <si>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</si>
  <si>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</si>
  <si>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</si>
  <si>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</si>
  <si>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</si>
  <si>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</si>
  <si>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</si>
  <si>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</si>
  <si>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</si>
  <si>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</si>
  <si>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</si>
  <si>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</si>
  <si>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</si>
  <si>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</si>
  <si>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</si>
  <si>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</si>
  <si>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</si>
  <si>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</si>
  <si>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</si>
  <si>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</si>
  <si>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</si>
  <si>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</si>
  <si>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</si>
  <si>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</si>
  <si>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</si>
  <si>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</si>
  <si>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</si>
  <si>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</si>
  <si>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</si>
  <si>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</si>
  <si>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</si>
  <si>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</si>
  <si>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</si>
  <si>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</si>
  <si>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</si>
  <si>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</si>
  <si>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</si>
  <si>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</si>
  <si>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</si>
  <si>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</si>
  <si>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</si>
  <si>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</si>
  <si>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</si>
  <si>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</si>
  <si>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</si>
  <si>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</si>
  <si>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</si>
  <si>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</si>
  <si>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</si>
  <si>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</si>
  <si>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</si>
  <si>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</si>
  <si>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</si>
  <si>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</si>
  <si>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</si>
  <si>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</si>
  <si>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</si>
  <si>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</si>
  <si>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</si>
  <si>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</si>
  <si>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</si>
  <si>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</si>
  <si>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</si>
  <si>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</si>
  <si>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</si>
  <si>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</si>
  <si>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</si>
  <si>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</si>
  <si>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</si>
  <si>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</si>
  <si>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</si>
  <si>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</si>
  <si>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</si>
  <si>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</si>
  <si>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</si>
  <si>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</si>
  <si>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</si>
  <si>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</si>
  <si>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</si>
  <si>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</si>
  <si>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</si>
  <si>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</si>
  <si>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</si>
  <si>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</si>
  <si>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</si>
  <si>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</si>
  <si>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</si>
  <si>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</si>
  <si>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</si>
  <si>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</si>
  <si>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</si>
  <si>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</si>
  <si>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</si>
  <si>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</si>
  <si>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</si>
  <si>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</si>
  <si>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</si>
  <si>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</si>
  <si>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</si>
  <si>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</si>
  <si>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</si>
  <si>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</si>
  <si>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</si>
  <si>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</si>
  <si>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</si>
  <si>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</si>
  <si>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</si>
  <si>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</si>
  <si>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</si>
  <si>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</si>
  <si>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</si>
  <si>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</si>
  <si>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</si>
  <si>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</si>
  <si>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</si>
  <si>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</si>
  <si>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</si>
  <si>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</si>
  <si>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</si>
  <si>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</si>
  <si>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</si>
  <si>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</si>
  <si>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</si>
  <si>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</si>
  <si>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</si>
  <si>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</si>
  <si>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</si>
  <si>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</si>
  <si>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</si>
  <si>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</si>
  <si>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</si>
  <si>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</si>
  <si>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</si>
  <si>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</si>
  <si>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</si>
  <si>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</si>
  <si>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</si>
  <si>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</si>
  <si>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</si>
  <si>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</si>
  <si>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</si>
  <si>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</si>
  <si>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</si>
  <si>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</si>
  <si>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</si>
  <si>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</si>
  <si>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</si>
  <si>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</si>
  <si>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</si>
  <si>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</si>
  <si>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</si>
  <si>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</si>
  <si>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</si>
  <si>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</si>
  <si>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</si>
  <si>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</si>
  <si>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</si>
  <si>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</si>
  <si>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</si>
  <si>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</si>
  <si>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</si>
  <si>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</si>
  <si>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</si>
  <si>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</si>
  <si>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</si>
  <si>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</si>
  <si>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</si>
  <si>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</si>
  <si>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</si>
  <si>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</si>
  <si>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</si>
  <si>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</si>
  <si>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</si>
  <si>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</si>
  <si>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</si>
  <si>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</si>
  <si>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</si>
  <si>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</si>
  <si>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</si>
  <si>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</si>
  <si>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</si>
  <si>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</si>
  <si>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</si>
  <si>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</si>
  <si>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</si>
  <si>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</si>
  <si>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</si>
  <si>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</si>
  <si>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</si>
  <si>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</si>
  <si>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</si>
  <si>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</si>
  <si>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</si>
  <si>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</si>
  <si>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</si>
  <si>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</si>
  <si>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</si>
  <si>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</si>
  <si>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</si>
  <si>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</si>
  <si>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</si>
  <si>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</si>
  <si>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</si>
  <si>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</si>
  <si>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</si>
  <si>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</si>
  <si>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</si>
  <si>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</si>
  <si>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</si>
  <si>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</si>
  <si>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</si>
  <si>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</si>
  <si>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</si>
  <si>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</si>
  <si>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</si>
  <si>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</si>
  <si>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</si>
  <si>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</si>
  <si>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</si>
  <si>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</si>
  <si>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</si>
  <si>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</si>
  <si>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</si>
  <si>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</si>
  <si>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</si>
  <si>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</si>
  <si>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</si>
  <si>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</si>
  <si>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</si>
  <si>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</si>
  <si>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</si>
  <si>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</si>
  <si>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</si>
  <si>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</si>
  <si>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</si>
  <si>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</si>
  <si>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</si>
  <si>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</si>
  <si>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</si>
  <si>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</si>
  <si>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</si>
  <si>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</si>
  <si>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</si>
  <si>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</si>
  <si>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</si>
  <si>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</si>
  <si>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</si>
  <si>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</si>
  <si>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</si>
  <si>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</si>
  <si>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</si>
  <si>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</si>
  <si>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</si>
  <si>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</si>
  <si>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</si>
  <si>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</si>
  <si>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</si>
  <si>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</si>
  <si>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</si>
  <si>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</si>
  <si>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</si>
  <si>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</si>
  <si>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</si>
  <si>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</si>
  <si>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</si>
  <si>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</si>
  <si>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</si>
  <si>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</si>
  <si>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</si>
  <si>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</si>
  <si>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</si>
  <si>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</si>
  <si>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</si>
  <si>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</si>
  <si>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</si>
  <si>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</si>
  <si>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</si>
  <si>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</si>
  <si>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</si>
  <si>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</si>
  <si>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</si>
  <si>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</si>
  <si>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</si>
  <si>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</si>
  <si>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</si>
  <si>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</si>
  <si>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</si>
  <si>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</si>
  <si>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</si>
  <si>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</si>
  <si>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</si>
  <si>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</si>
  <si>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</si>
  <si>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</si>
  <si>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</si>
  <si>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</si>
  <si>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</si>
  <si>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</si>
  <si>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</si>
  <si>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</si>
  <si>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</si>
  <si>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</si>
  <si>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</si>
  <si>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</si>
  <si>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</si>
  <si>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</si>
  <si>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</si>
  <si>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</si>
  <si>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</si>
  <si>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</si>
  <si>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</si>
  <si>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</si>
  <si>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</si>
  <si>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</si>
  <si>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</si>
  <si>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</si>
  <si>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</si>
  <si>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</si>
  <si>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</si>
  <si>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</si>
  <si>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</si>
  <si>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</si>
  <si>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</si>
  <si>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</si>
  <si>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</si>
  <si>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</si>
  <si>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</si>
  <si>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</si>
  <si>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</si>
  <si>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</si>
  <si>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</si>
  <si>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</si>
  <si>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</si>
  <si>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</si>
  <si>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</si>
  <si>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</si>
  <si>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</si>
  <si>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</si>
  <si>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</si>
  <si>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</si>
  <si>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</si>
  <si>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</si>
  <si>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</si>
  <si>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</si>
  <si>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</si>
  <si>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</si>
  <si>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</si>
  <si>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</si>
  <si>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</si>
  <si>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</si>
  <si>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</si>
  <si>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</si>
  <si>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</si>
  <si>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</si>
  <si>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</si>
  <si>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</si>
  <si>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</si>
  <si>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</si>
  <si>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</si>
  <si>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</si>
  <si>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</si>
  <si>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</si>
  <si>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</si>
  <si>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</si>
  <si>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</si>
  <si>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</si>
  <si>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</si>
  <si>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</si>
  <si>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</si>
  <si>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</si>
  <si>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</si>
  <si>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</si>
  <si>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</si>
  <si>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</si>
  <si>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</si>
  <si>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</si>
  <si>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</si>
  <si>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</si>
  <si>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</si>
  <si>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</si>
  <si>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</si>
  <si>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</si>
  <si>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</si>
  <si>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</si>
  <si>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</si>
  <si>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</si>
  <si>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</si>
  <si>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</si>
  <si>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</si>
  <si>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</si>
  <si>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</si>
  <si>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</si>
  <si>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</si>
  <si>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</si>
  <si>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</si>
  <si>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</si>
  <si>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</si>
  <si>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</si>
  <si>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</si>
  <si>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</si>
  <si>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</si>
  <si>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</si>
  <si>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</si>
  <si>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</si>
  <si>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</si>
  <si>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</si>
  <si>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</si>
  <si>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</si>
  <si>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</si>
  <si>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</si>
  <si>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</si>
  <si>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</si>
  <si>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</si>
  <si>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</si>
  <si>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</si>
  <si>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</si>
  <si>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</si>
  <si>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</si>
  <si>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</si>
  <si>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</si>
  <si>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</si>
  <si>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</si>
  <si>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</si>
  <si>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</si>
  <si>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</si>
  <si>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</si>
  <si>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</si>
  <si>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</si>
  <si>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</si>
  <si>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</si>
  <si>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</si>
  <si>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</si>
  <si>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</si>
  <si>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</si>
  <si>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</si>
  <si>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</si>
  <si>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</si>
  <si>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</si>
  <si>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</si>
  <si>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</si>
  <si>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</si>
  <si>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</si>
  <si>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</si>
  <si>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</si>
  <si>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</si>
  <si>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</si>
  <si>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</si>
  <si>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</si>
  <si>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</si>
  <si>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</si>
  <si>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</si>
  <si>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</si>
  <si>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</si>
  <si>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</si>
  <si>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</si>
  <si>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</si>
  <si>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</si>
  <si>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</si>
  <si>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</si>
  <si>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</si>
  <si>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</si>
  <si>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</si>
  <si>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</si>
  <si>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</si>
  <si>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</si>
  <si>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</si>
  <si>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</si>
  <si>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</si>
  <si>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</si>
  <si>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</si>
  <si>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</si>
  <si>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</si>
  <si>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</si>
  <si>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</si>
  <si>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</si>
  <si>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</si>
  <si>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</si>
  <si>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</si>
  <si>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</si>
  <si>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</si>
  <si>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</si>
  <si>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</si>
  <si>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</si>
  <si>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</si>
  <si>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</si>
  <si>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</si>
  <si>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</si>
  <si>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</si>
  <si>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</si>
  <si>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</si>
  <si>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</si>
  <si>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</si>
  <si>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</si>
  <si>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</si>
  <si>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</si>
  <si>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</si>
  <si>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</si>
  <si>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</si>
  <si>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</si>
  <si>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</si>
  <si>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</si>
  <si>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</si>
  <si>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</si>
  <si>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</si>
  <si>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</si>
  <si>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</si>
  <si>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</si>
  <si>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</si>
  <si>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</si>
  <si>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</si>
  <si>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</si>
  <si>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</si>
  <si>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</si>
  <si>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</si>
  <si>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</si>
  <si>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</si>
  <si>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</si>
  <si>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</si>
  <si>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</si>
  <si>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</si>
  <si>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</si>
  <si>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</si>
  <si>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</si>
  <si>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</si>
  <si>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</si>
  <si>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</si>
  <si>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</si>
  <si>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</si>
  <si>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</si>
  <si>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</si>
  <si>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</si>
  <si>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</si>
  <si>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</si>
  <si>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</si>
  <si>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</si>
  <si>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</si>
  <si>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</si>
  <si>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</si>
  <si>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</si>
  <si>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</si>
  <si>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</si>
  <si>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</si>
  <si>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</si>
  <si>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</si>
  <si>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</si>
  <si>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</si>
  <si>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</si>
  <si>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</si>
  <si>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</si>
  <si>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</si>
  <si>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</si>
  <si>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</si>
  <si>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</si>
  <si>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</si>
  <si>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</si>
  <si>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</si>
  <si>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</si>
  <si>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</si>
  <si>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</si>
  <si>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</si>
  <si>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</si>
  <si>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</si>
  <si>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</si>
  <si>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</si>
  <si>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</si>
  <si>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</si>
  <si>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</si>
  <si>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</si>
  <si>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</si>
  <si>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</si>
  <si>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</si>
  <si>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</si>
  <si>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</si>
  <si>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</si>
  <si>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</si>
  <si>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</si>
  <si>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</si>
  <si>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</si>
  <si>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</si>
  <si>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</si>
  <si>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</si>
  <si>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</si>
  <si>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</si>
  <si>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</si>
  <si>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</si>
  <si>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</si>
  <si>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</si>
  <si>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</si>
  <si>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</si>
  <si>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</si>
  <si>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</si>
  <si>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</si>
  <si>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</si>
  <si>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</si>
  <si>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</si>
  <si>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</si>
  <si>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</si>
  <si>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</si>
  <si>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</si>
  <si>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</si>
  <si>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</si>
  <si>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</si>
  <si>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</si>
  <si>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</si>
  <si>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</si>
  <si>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</si>
  <si>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</si>
  <si>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</si>
  <si>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</si>
  <si>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</si>
  <si>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</si>
  <si>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</si>
  <si>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</si>
  <si>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</si>
  <si>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</si>
  <si>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</si>
  <si>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</si>
  <si>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</si>
  <si>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</si>
  <si>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</si>
  <si>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</si>
  <si>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</si>
  <si>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</si>
  <si>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</si>
  <si>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</si>
  <si>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</si>
  <si>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</si>
  <si>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</si>
  <si>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</si>
  <si>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</si>
  <si>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</si>
  <si>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</si>
  <si>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</si>
  <si>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</si>
  <si>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</si>
  <si>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</si>
  <si>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</si>
  <si>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</si>
  <si>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</si>
  <si>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</si>
  <si>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</si>
  <si>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</si>
  <si>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</si>
  <si>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</si>
  <si>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</si>
  <si>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</si>
  <si>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</si>
  <si>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</si>
  <si>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</si>
  <si>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</si>
  <si>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</si>
  <si>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</si>
  <si>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</si>
  <si>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</si>
  <si>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</si>
  <si>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</si>
  <si>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</si>
  <si>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</si>
  <si>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</si>
  <si>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</si>
  <si>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</si>
  <si>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</si>
  <si>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</si>
  <si>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</si>
  <si>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</si>
  <si>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</si>
  <si>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</si>
  <si>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</si>
  <si>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</si>
  <si>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</si>
  <si>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</si>
  <si>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</si>
  <si>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</si>
  <si>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</si>
  <si>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</si>
  <si>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</si>
  <si>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</si>
  <si>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</si>
  <si>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</si>
  <si>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</si>
  <si>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</si>
  <si>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</si>
  <si>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</si>
  <si>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</si>
  <si>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</si>
  <si>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</si>
  <si>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</si>
  <si>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</si>
  <si>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</si>
  <si>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</si>
  <si>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</si>
  <si>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</si>
  <si>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</si>
  <si>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</si>
  <si>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</si>
  <si>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</si>
  <si>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</si>
  <si>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</si>
  <si>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</si>
  <si>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</si>
  <si>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</si>
  <si>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</si>
  <si>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</si>
  <si>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</si>
  <si>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</si>
  <si>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</si>
  <si>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</si>
  <si>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</si>
  <si>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</si>
  <si>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</si>
  <si>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</si>
  <si>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</si>
  <si>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</si>
  <si>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</si>
  <si>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</si>
  <si>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</si>
  <si>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</si>
  <si>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</si>
  <si>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</si>
  <si>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</si>
  <si>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</si>
  <si>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</si>
  <si>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</si>
  <si>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</si>
  <si>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</si>
  <si>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</si>
  <si>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</si>
  <si>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</si>
  <si>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</si>
  <si>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</si>
  <si>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</si>
  <si>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</si>
  <si>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</si>
  <si>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</si>
  <si>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</si>
  <si>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</si>
  <si>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</si>
  <si>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</si>
  <si>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</si>
  <si>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</si>
  <si>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</si>
  <si>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</si>
  <si>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</si>
  <si>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</si>
  <si>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</si>
  <si>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</si>
  <si>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</si>
  <si>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</si>
  <si>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</si>
  <si>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</si>
  <si>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</si>
  <si>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</si>
  <si>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</si>
  <si>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</si>
  <si>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</si>
  <si>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</si>
  <si>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</si>
  <si>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</si>
  <si>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</si>
  <si>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</si>
  <si>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</si>
  <si>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</si>
  <si>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</si>
  <si>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</si>
  <si>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</si>
  <si>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</si>
  <si>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</si>
  <si>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</si>
  <si>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</si>
  <si>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</si>
  <si>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</si>
  <si>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</si>
  <si>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</si>
  <si>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</si>
  <si>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</si>
  <si>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</si>
  <si>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</si>
  <si>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</si>
  <si>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</si>
  <si>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</si>
  <si>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</si>
  <si>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</si>
  <si>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</si>
  <si>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</si>
  <si>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</si>
  <si>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</si>
  <si>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</si>
  <si>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</si>
  <si>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</si>
  <si>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</si>
  <si>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</si>
  <si>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</si>
  <si>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</si>
  <si>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</si>
  <si>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</si>
  <si>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</si>
  <si>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</si>
  <si>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</si>
  <si>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</si>
  <si>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</si>
  <si>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</si>
  <si>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</si>
  <si>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</si>
  <si>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</si>
  <si>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</si>
  <si>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</si>
  <si>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</si>
  <si>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</si>
  <si>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</si>
  <si>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</si>
  <si>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</si>
  <si>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</si>
  <si>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</si>
  <si>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</si>
  <si>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</si>
  <si>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</si>
  <si>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</si>
  <si>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</si>
  <si>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</si>
  <si>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</si>
  <si>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</si>
  <si>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</si>
  <si>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</si>
  <si>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</si>
  <si>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</si>
  <si>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</si>
  <si>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</si>
  <si>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</si>
  <si>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</si>
  <si>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</si>
  <si>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</si>
  <si>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</si>
  <si>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</si>
  <si>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</si>
  <si>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</si>
  <si>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</si>
  <si>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</si>
  <si>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</si>
  <si>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</si>
  <si>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</si>
  <si>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</si>
  <si>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</si>
  <si>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</si>
  <si>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</si>
  <si>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</si>
  <si>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</si>
  <si>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</si>
  <si>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</si>
  <si>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</si>
  <si>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</si>
  <si>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</si>
  <si>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</si>
  <si>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</si>
  <si>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</si>
  <si>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</si>
  <si>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</si>
  <si>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</si>
  <si>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</si>
  <si>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</si>
  <si>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</si>
  <si>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</si>
  <si>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</si>
  <si>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</si>
  <si>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</si>
  <si>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</si>
  <si>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</si>
  <si>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</si>
  <si>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</si>
  <si>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</si>
  <si>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</si>
  <si>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</si>
  <si>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</si>
  <si>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</si>
  <si>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</si>
  <si>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</si>
  <si>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</si>
  <si>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</si>
  <si>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</si>
  <si>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</si>
  <si>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</si>
  <si>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</si>
  <si>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</si>
  <si>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</si>
  <si>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</si>
  <si>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</si>
  <si>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</si>
  <si>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</si>
  <si>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</si>
  <si>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</si>
  <si>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</si>
  <si>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</si>
  <si>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</si>
  <si>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</si>
  <si>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</si>
  <si>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</si>
  <si>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</si>
  <si>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</si>
  <si>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</si>
  <si>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</si>
  <si>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</si>
  <si>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</si>
  <si>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</si>
  <si>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</si>
  <si>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</si>
  <si>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</si>
  <si>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</si>
  <si>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</si>
  <si>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</si>
  <si>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</si>
  <si>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</si>
  <si>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</si>
  <si>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</si>
  <si>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</si>
  <si>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</si>
  <si>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</si>
  <si>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</si>
  <si>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</si>
  <si>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</si>
  <si>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</si>
  <si>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</si>
  <si>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</si>
  <si>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</si>
  <si>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</si>
  <si>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</si>
  <si>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</si>
  <si>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</si>
  <si>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</si>
  <si>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</si>
  <si>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</si>
  <si>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</si>
  <si>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</si>
  <si>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</si>
  <si>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</si>
  <si>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</si>
  <si>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</si>
  <si>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</si>
  <si>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</si>
  <si>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</si>
  <si>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</si>
  <si>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</si>
  <si>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</si>
  <si>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</si>
  <si>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</si>
  <si>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</si>
  <si>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</si>
  <si>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</si>
  <si>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</si>
  <si>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</si>
  <si>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</si>
  <si>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</si>
  <si>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</si>
  <si>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</si>
  <si>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</si>
  <si>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</si>
  <si>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</si>
  <si>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</si>
  <si>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</si>
  <si>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</si>
  <si>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</si>
  <si>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</si>
  <si>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</si>
  <si>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</si>
  <si>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</si>
  <si>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</si>
  <si>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</si>
  <si>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</si>
  <si>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</si>
  <si>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</si>
  <si>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</si>
  <si>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</si>
  <si>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</si>
  <si>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</si>
  <si>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</si>
  <si>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</si>
  <si>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</si>
  <si>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</si>
  <si>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</si>
  <si>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</si>
  <si>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</si>
  <si>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</si>
  <si>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</si>
  <si>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</si>
  <si>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</si>
  <si>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</si>
  <si>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</si>
  <si>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</si>
  <si>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</si>
  <si>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</si>
  <si>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</si>
  <si>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</si>
  <si>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</si>
  <si>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</si>
  <si>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</si>
  <si>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</si>
  <si>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</si>
  <si>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</si>
  <si>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</si>
  <si>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</si>
  <si>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</si>
  <si>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</si>
  <si>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</si>
  <si>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</si>
  <si>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</si>
  <si>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</si>
  <si>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</si>
  <si>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</si>
  <si>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</si>
  <si>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</si>
  <si>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</si>
  <si>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</si>
  <si>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</si>
  <si>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</si>
  <si>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</si>
  <si>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</si>
  <si>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</si>
  <si>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</si>
  <si>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</si>
  <si>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</si>
  <si>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</si>
  <si>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</si>
  <si>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</si>
  <si>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</si>
  <si>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</si>
  <si>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</si>
  <si>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</si>
  <si>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</si>
  <si>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</si>
  <si>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</si>
  <si>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</si>
  <si>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</si>
  <si>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</si>
  <si>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</si>
  <si>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</si>
  <si>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</si>
  <si>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</si>
  <si>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</si>
  <si>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</si>
  <si>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</si>
  <si>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</si>
  <si>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</si>
  <si>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</si>
  <si>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</si>
  <si>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</si>
  <si>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</si>
  <si>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</si>
  <si>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</si>
  <si>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</si>
  <si>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</si>
  <si>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</si>
  <si>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</si>
  <si>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</si>
  <si>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</si>
  <si>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</si>
  <si>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</si>
  <si>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</si>
  <si>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</si>
  <si>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</si>
  <si>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</si>
  <si>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</si>
  <si>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</si>
  <si>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</si>
  <si>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</si>
  <si>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</si>
  <si>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</si>
  <si>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</si>
  <si>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</si>
  <si>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</si>
  <si>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</si>
  <si>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</si>
  <si>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</si>
  <si>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</si>
  <si>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</si>
  <si>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</si>
  <si>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</si>
  <si>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</si>
  <si>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</si>
  <si>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</si>
  <si>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</si>
  <si>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</si>
  <si>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</si>
  <si>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</si>
  <si>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</si>
  <si>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</si>
  <si>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</si>
  <si>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</si>
  <si>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</si>
  <si>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</si>
  <si>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</si>
  <si>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</si>
  <si>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</si>
  <si>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</si>
  <si>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</si>
  <si>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</si>
  <si>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</si>
  <si>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</si>
  <si>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</si>
  <si>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</si>
  <si>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</si>
  <si>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</si>
  <si>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</si>
  <si>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</si>
  <si>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</si>
  <si>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</si>
  <si>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</si>
  <si>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</si>
  <si>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</si>
  <si>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</si>
  <si>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</si>
  <si>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</si>
  <si>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</si>
  <si>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</si>
  <si>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</si>
  <si>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</si>
  <si>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</si>
  <si>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</si>
  <si>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</si>
  <si>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</si>
  <si>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</si>
  <si>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</si>
  <si>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</si>
  <si>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</si>
  <si>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</si>
  <si>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</si>
  <si>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</si>
  <si>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</si>
  <si>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</si>
  <si>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</si>
  <si>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</si>
  <si>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</si>
  <si>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</si>
  <si>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</si>
  <si>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</si>
  <si>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</si>
  <si>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</si>
  <si>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</si>
  <si>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</si>
  <si>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</si>
  <si>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</si>
  <si>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</si>
  <si>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</si>
  <si>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</si>
  <si>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</si>
  <si>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</si>
  <si>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</si>
  <si>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</si>
  <si>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</si>
  <si>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</si>
  <si>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</si>
  <si>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</si>
  <si>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</si>
  <si>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</si>
  <si>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</si>
  <si>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</si>
  <si>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</si>
  <si>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</si>
  <si>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</si>
  <si>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</si>
  <si>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</si>
  <si>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</si>
  <si>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</si>
  <si>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</si>
  <si>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</si>
  <si>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</si>
  <si>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</si>
  <si>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</si>
  <si>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</si>
  <si>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</si>
  <si>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</si>
  <si>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</si>
  <si>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</si>
  <si>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</si>
  <si>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</si>
  <si>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</si>
  <si>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</si>
  <si>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</si>
  <si>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</si>
  <si>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</si>
  <si>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</si>
  <si>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</si>
  <si>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</si>
  <si>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</si>
  <si>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</si>
  <si>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</si>
  <si>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</si>
  <si>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</si>
  <si>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</si>
  <si>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</si>
  <si>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</si>
  <si>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</si>
  <si>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</si>
  <si>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</si>
  <si>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</si>
  <si>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</si>
  <si>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</si>
  <si>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</si>
  <si>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</si>
  <si>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</si>
  <si>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</si>
  <si>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</si>
  <si>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</si>
  <si>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</si>
  <si>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</si>
  <si>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</si>
  <si>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</si>
  <si>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</si>
  <si>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</si>
  <si>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</si>
  <si>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</si>
  <si>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</si>
  <si>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</si>
  <si>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</si>
  <si>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</si>
  <si>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</si>
  <si>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</si>
  <si>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</si>
  <si>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</si>
  <si>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</si>
  <si>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</si>
  <si>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</si>
  <si>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</si>
  <si>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</si>
  <si>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</si>
  <si>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</si>
  <si>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</si>
  <si>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</si>
  <si>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</si>
  <si>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</si>
  <si>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</si>
  <si>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</si>
  <si>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</si>
  <si>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</si>
  <si>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</si>
  <si>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</si>
  <si>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</si>
  <si>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</si>
  <si>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</si>
  <si>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</si>
  <si>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</si>
  <si>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</si>
  <si>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</si>
  <si>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</si>
  <si>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</si>
  <si>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</si>
  <si>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</si>
  <si>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</si>
  <si>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</si>
  <si>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</si>
  <si>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</si>
  <si>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</si>
  <si>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</si>
  <si>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</si>
  <si>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</si>
  <si>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</si>
  <si>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</si>
  <si>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</si>
  <si>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</si>
  <si>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</si>
  <si>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</si>
  <si>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</si>
  <si>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</si>
  <si>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</si>
  <si>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</si>
  <si>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</si>
  <si>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</si>
  <si>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</si>
  <si>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</si>
  <si>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</si>
  <si>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</si>
  <si>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</si>
  <si>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</si>
  <si>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</si>
  <si>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</si>
  <si>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</si>
  <si>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</si>
  <si>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</si>
  <si>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</si>
  <si>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</si>
  <si>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</si>
  <si>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</si>
  <si>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</si>
  <si>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</si>
  <si>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</si>
  <si>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</si>
  <si>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</si>
  <si>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</si>
  <si>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</si>
  <si>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</si>
  <si>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</si>
  <si>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</si>
  <si>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</si>
  <si>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</si>
  <si>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</si>
  <si>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</si>
  <si>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</si>
  <si>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</si>
  <si>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</si>
  <si>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</si>
  <si>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</si>
  <si>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</si>
  <si>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</si>
  <si>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</si>
  <si>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</si>
  <si>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</si>
  <si>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</si>
  <si>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</si>
  <si>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</si>
  <si>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</si>
  <si>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</si>
  <si>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</si>
  <si>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</si>
  <si>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</si>
  <si>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</si>
  <si>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</si>
  <si>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</si>
  <si>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</si>
  <si>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</si>
  <si>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</si>
  <si>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</si>
  <si>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</si>
  <si>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</si>
  <si>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</si>
  <si>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</si>
  <si>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</si>
  <si>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</si>
  <si>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</si>
  <si>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</si>
  <si>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</si>
  <si>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</si>
  <si>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</si>
  <si>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</si>
  <si>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</si>
  <si>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</si>
  <si>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</si>
  <si>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</si>
  <si>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</si>
  <si>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</si>
  <si>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</si>
  <si>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</si>
  <si>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</si>
  <si>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</si>
  <si>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</si>
  <si>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</si>
  <si>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</si>
  <si>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</si>
  <si>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</si>
  <si>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</si>
  <si>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</si>
  <si>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</si>
  <si>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</si>
  <si>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</si>
  <si>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</si>
  <si>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</si>
  <si>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</si>
  <si>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</si>
  <si>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</si>
  <si>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</si>
  <si>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</si>
  <si>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</si>
  <si>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</si>
  <si>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</si>
  <si>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</si>
  <si>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</si>
  <si>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</si>
  <si>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</si>
  <si>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</si>
  <si>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</si>
  <si>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</si>
  <si>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</si>
  <si>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</si>
  <si>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</si>
  <si>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</si>
  <si>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</si>
  <si>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</si>
  <si>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</si>
  <si>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</si>
  <si>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</si>
  <si>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</si>
  <si>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</si>
  <si>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</si>
  <si>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</si>
  <si>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</si>
  <si>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</si>
  <si>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</si>
  <si>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</si>
  <si>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</si>
  <si>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</si>
  <si>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</si>
  <si>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</si>
  <si>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</si>
  <si>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</si>
  <si>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</si>
  <si>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</si>
  <si>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</si>
  <si>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</si>
  <si>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</si>
  <si>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</si>
  <si>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</si>
  <si>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</si>
  <si>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</si>
  <si>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</si>
  <si>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</si>
  <si>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</si>
  <si>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</si>
  <si>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</si>
  <si>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</si>
  <si>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</si>
  <si>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</si>
  <si>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</si>
  <si>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</si>
  <si>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</si>
  <si>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</si>
  <si>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</si>
  <si>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</si>
  <si>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</si>
  <si>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</si>
  <si>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</si>
  <si>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</si>
  <si>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</si>
  <si>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</si>
  <si>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</si>
  <si>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</si>
  <si>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</si>
  <si>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</si>
  <si>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</si>
  <si>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</si>
  <si>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</si>
  <si>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</si>
  <si>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</si>
  <si>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</si>
  <si>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</si>
  <si>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</si>
  <si>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</si>
  <si>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</si>
  <si>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</si>
  <si>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</si>
  <si>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</si>
  <si>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</si>
  <si>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</si>
  <si>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</si>
  <si>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</si>
  <si>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</si>
  <si>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</si>
  <si>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</si>
  <si>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</si>
  <si>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</si>
  <si>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</si>
  <si>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</si>
  <si>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</si>
  <si>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</si>
  <si>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</si>
  <si>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</si>
  <si>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</si>
  <si>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</si>
  <si>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</si>
  <si>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</si>
  <si>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</si>
  <si>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</si>
  <si>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</si>
  <si>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</si>
  <si>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</si>
  <si>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</si>
  <si>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</si>
  <si>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</si>
  <si>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</si>
  <si>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</si>
  <si>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</si>
  <si>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</si>
  <si>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</si>
  <si>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</si>
  <si>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</si>
  <si>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</si>
  <si>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</si>
  <si>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</si>
  <si>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</si>
  <si>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</si>
  <si>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</si>
  <si>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</si>
  <si>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</si>
  <si>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</si>
  <si>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</si>
  <si>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</si>
  <si>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</si>
  <si>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</si>
  <si>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</si>
  <si>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</si>
  <si>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</si>
  <si>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</si>
  <si>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</si>
  <si>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</si>
  <si>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</si>
  <si>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</si>
  <si>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</si>
  <si>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</si>
  <si>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</si>
  <si>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</si>
  <si>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</si>
  <si>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</si>
  <si>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</si>
  <si>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</si>
  <si>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</si>
  <si>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</si>
  <si>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</si>
  <si>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</si>
  <si>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</si>
  <si>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</si>
  <si>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</si>
  <si>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</si>
  <si>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</si>
  <si>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</si>
  <si>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</si>
  <si>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</si>
  <si>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</si>
  <si>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</si>
  <si>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</si>
  <si>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</si>
  <si>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</si>
  <si>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</si>
  <si>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</si>
  <si>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</si>
  <si>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</si>
  <si>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</si>
  <si>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</si>
  <si>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</si>
  <si>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</si>
  <si>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</si>
  <si>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</si>
  <si>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</si>
  <si>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</si>
  <si>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</si>
  <si>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</si>
  <si>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</si>
  <si>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</si>
  <si>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</si>
  <si>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</si>
  <si>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</si>
  <si>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</si>
  <si>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</si>
  <si>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</si>
  <si>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</si>
  <si>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</si>
  <si>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</si>
  <si>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</si>
  <si>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</si>
  <si>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</si>
  <si>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</si>
  <si>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</si>
  <si>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</si>
  <si>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</si>
  <si>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</si>
  <si>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</si>
  <si>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</si>
  <si>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</si>
  <si>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</si>
  <si>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</si>
  <si>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</si>
  <si>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</si>
  <si>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</si>
  <si>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</si>
  <si>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</si>
  <si>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</si>
  <si>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</si>
  <si>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</si>
  <si>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</si>
  <si>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</si>
  <si>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</si>
  <si>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</si>
  <si>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</si>
  <si>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</si>
  <si>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</si>
  <si>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</si>
  <si>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</si>
  <si>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</si>
  <si>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</si>
  <si>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</si>
  <si>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</si>
  <si>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</si>
  <si>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</si>
  <si>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</si>
  <si>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</si>
  <si>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</si>
  <si>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</si>
  <si>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</si>
  <si>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</si>
  <si>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</si>
  <si>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</si>
  <si>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</si>
  <si>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</si>
  <si>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</si>
  <si>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</si>
  <si>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</si>
  <si>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</si>
  <si>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</si>
  <si>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</si>
  <si>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</si>
  <si>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</si>
  <si>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</si>
  <si>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</si>
  <si>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</si>
  <si>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</si>
  <si>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</si>
  <si>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</si>
  <si>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</si>
  <si>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</si>
  <si>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</si>
  <si>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</si>
  <si>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</si>
  <si>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</si>
  <si>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</si>
  <si>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</si>
  <si>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</si>
  <si>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</si>
  <si>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</si>
  <si>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</si>
  <si>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</si>
  <si>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</si>
  <si>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</si>
  <si>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</si>
  <si>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</si>
  <si>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</si>
  <si>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</si>
  <si>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</si>
  <si>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</si>
  <si>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</si>
  <si>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</si>
  <si>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</si>
  <si>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</si>
  <si>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</si>
  <si>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</si>
  <si>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</si>
  <si>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</si>
  <si>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</si>
  <si>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</si>
  <si>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</si>
  <si>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</si>
  <si>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</si>
  <si>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</si>
  <si>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</si>
  <si>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</si>
  <si>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</si>
  <si>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</si>
  <si>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</si>
  <si>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</si>
  <si>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</si>
  <si>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</si>
  <si>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</si>
  <si>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</si>
  <si>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</si>
  <si>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</si>
  <si>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</si>
  <si>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</si>
  <si>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</si>
  <si>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</si>
  <si>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</si>
  <si>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</si>
  <si>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</si>
  <si>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</si>
  <si>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</si>
  <si>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</si>
  <si>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</si>
  <si>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</si>
  <si>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</si>
  <si>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</si>
  <si>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</si>
  <si>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</si>
  <si>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</si>
  <si>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</si>
  <si>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</si>
  <si>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</si>
  <si>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</si>
  <si>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</si>
  <si>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</si>
  <si>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</si>
  <si>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</si>
  <si>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</si>
  <si>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</si>
  <si>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</si>
  <si>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</si>
  <si>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</si>
  <si>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</si>
  <si>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</si>
  <si>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</si>
  <si>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</si>
  <si>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</si>
  <si>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</si>
  <si>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</si>
  <si>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</si>
  <si>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</si>
  <si>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</si>
  <si>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</si>
  <si>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</si>
  <si>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</si>
  <si>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</si>
  <si>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</si>
  <si>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</si>
  <si>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</si>
  <si>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</si>
  <si>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</si>
  <si>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</si>
  <si>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</si>
  <si>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</si>
  <si>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</si>
  <si>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</si>
  <si>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</si>
  <si>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</si>
  <si>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</si>
  <si>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</si>
  <si>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</si>
  <si>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</si>
  <si>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</si>
  <si>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</si>
  <si>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</si>
  <si>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</si>
  <si>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</si>
  <si>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</si>
  <si>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</si>
  <si>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</si>
  <si>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</si>
  <si>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</si>
  <si>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</si>
  <si>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</si>
  <si>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</si>
  <si>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</si>
  <si>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</si>
  <si>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</si>
  <si>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</si>
  <si>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</si>
  <si>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</si>
  <si>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</si>
  <si>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</si>
  <si>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</si>
  <si>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</si>
  <si>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</si>
  <si>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</si>
  <si>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</si>
  <si>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</si>
  <si>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</si>
  <si>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</si>
  <si>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</si>
  <si>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</si>
  <si>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</si>
  <si>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</si>
  <si>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</si>
  <si>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</si>
  <si>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</si>
  <si>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</si>
  <si>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</si>
  <si>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</si>
  <si>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</si>
  <si>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</si>
  <si>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</si>
  <si>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</si>
  <si>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</si>
  <si>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</si>
  <si>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</si>
  <si>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</si>
  <si>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</si>
  <si>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</si>
  <si>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</si>
  <si>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</si>
  <si>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</si>
  <si>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</si>
  <si>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</si>
  <si>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</si>
  <si>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</si>
  <si>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</si>
  <si>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</si>
  <si>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</si>
  <si>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</si>
  <si>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</si>
  <si>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</si>
  <si>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</si>
  <si>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</si>
  <si>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</si>
  <si>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</si>
  <si>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</si>
  <si>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</si>
  <si>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</si>
  <si>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</si>
  <si>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</si>
  <si>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</si>
  <si>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</si>
  <si>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</si>
  <si>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</si>
  <si>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</si>
  <si>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</si>
  <si>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</si>
  <si>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</si>
  <si>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</si>
  <si>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</si>
  <si>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</si>
  <si>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</si>
  <si>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</si>
  <si>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</si>
  <si>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</si>
  <si>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</si>
  <si>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</si>
  <si>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</si>
  <si>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</si>
  <si>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</si>
  <si>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</si>
  <si>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</si>
  <si>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</si>
  <si>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</si>
  <si>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</si>
  <si>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</si>
  <si>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</si>
  <si>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</si>
  <si>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</si>
  <si>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</si>
  <si>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</si>
  <si>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</si>
  <si>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</si>
  <si>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</si>
  <si>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</si>
  <si>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</si>
  <si>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</si>
  <si>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</si>
  <si>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</si>
  <si>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</si>
  <si>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</si>
  <si>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</si>
  <si>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</si>
  <si>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</si>
  <si>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</si>
  <si>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</si>
  <si>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</si>
  <si>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</si>
  <si>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</si>
  <si>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</si>
  <si>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</si>
  <si>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</si>
  <si>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</si>
  <si>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</si>
  <si>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</si>
  <si>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</si>
  <si>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</si>
  <si>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</si>
  <si>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</si>
  <si>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</si>
  <si>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</si>
  <si>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</si>
  <si>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</si>
  <si>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</si>
  <si>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</si>
  <si>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</si>
  <si>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</si>
  <si>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</si>
  <si>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</si>
  <si>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</si>
  <si>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</si>
  <si>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</si>
  <si>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</si>
  <si>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</si>
  <si>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</si>
  <si>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</si>
  <si>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</si>
  <si>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</si>
  <si>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</si>
  <si>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</si>
  <si>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</si>
  <si>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</si>
  <si>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</si>
  <si>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</si>
  <si>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</si>
  <si>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</si>
  <si>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</si>
  <si>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</si>
  <si>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</si>
  <si>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</si>
  <si>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</si>
  <si>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</si>
  <si>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</si>
  <si>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</si>
  <si>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</si>
  <si>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</si>
  <si>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</si>
  <si>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</si>
  <si>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</si>
  <si>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</si>
  <si>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</si>
  <si>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</si>
  <si>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</si>
  <si>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</si>
  <si>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</si>
  <si>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</si>
  <si>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</si>
  <si>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</si>
  <si>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</si>
  <si>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</si>
  <si>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</si>
  <si>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</si>
  <si>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</si>
  <si>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</si>
  <si>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</si>
  <si>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</si>
  <si>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</si>
  <si>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</si>
  <si>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</si>
  <si>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</si>
  <si>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</si>
  <si>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</si>
  <si>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</si>
  <si>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</si>
  <si>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</si>
  <si>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</si>
  <si>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</si>
  <si>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</si>
  <si>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</si>
  <si>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</si>
  <si>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</si>
  <si>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</si>
  <si>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</si>
  <si>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</si>
  <si>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</si>
  <si>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</si>
  <si>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</si>
  <si>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</si>
  <si>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</si>
  <si>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</si>
  <si>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</si>
  <si>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</si>
  <si>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</si>
  <si>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</si>
  <si>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</si>
  <si>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</si>
  <si>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</si>
  <si>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</si>
  <si>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</si>
  <si>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</si>
  <si>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</si>
  <si>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</si>
  <si>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</si>
  <si>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</si>
  <si>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</si>
  <si>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</si>
  <si>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</si>
  <si>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</si>
  <si>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</si>
  <si>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</si>
  <si>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</si>
  <si>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</si>
  <si>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</si>
  <si>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</si>
  <si>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</si>
  <si>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</si>
  <si>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</si>
  <si>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</si>
  <si>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</si>
  <si>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</si>
  <si>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</si>
  <si>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</si>
  <si>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</si>
  <si>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</si>
  <si>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</si>
  <si>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</si>
  <si>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</si>
  <si>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</si>
  <si>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</si>
  <si>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</si>
  <si>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</si>
  <si>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</si>
  <si>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</si>
  <si>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</si>
  <si>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</si>
  <si>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</si>
  <si>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</si>
  <si>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</si>
  <si>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</si>
  <si>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</si>
  <si>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</si>
  <si>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</si>
  <si>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</si>
  <si>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</si>
  <si>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</si>
  <si>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</si>
  <si>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</si>
  <si>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</si>
  <si>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</si>
  <si>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</si>
  <si>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</si>
  <si>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</si>
  <si>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</si>
  <si>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</si>
  <si>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</si>
  <si>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</si>
  <si>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</si>
  <si>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</si>
  <si>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</si>
  <si>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</si>
  <si>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</si>
  <si>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</si>
  <si>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</si>
  <si>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</si>
  <si>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</si>
  <si>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</si>
  <si>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</si>
  <si>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</si>
  <si>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</si>
  <si>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</si>
  <si>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</si>
  <si>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</si>
  <si>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</si>
  <si>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</si>
  <si>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</si>
  <si>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</si>
  <si>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</si>
  <si>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</si>
  <si>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</si>
  <si>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</si>
  <si>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</si>
  <si>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</si>
  <si>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</si>
  <si>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</si>
  <si>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</si>
  <si>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</si>
  <si>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</si>
  <si>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</si>
  <si>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</si>
  <si>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</si>
  <si>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</si>
  <si>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</si>
  <si>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</si>
  <si>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</si>
  <si>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</si>
  <si>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</si>
  <si>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</si>
  <si>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</si>
  <si>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</si>
  <si>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</si>
  <si>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</si>
  <si>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</si>
  <si>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</si>
  <si>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</si>
  <si>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</si>
  <si>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</si>
  <si>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</si>
  <si>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</si>
  <si>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</si>
  <si>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</si>
  <si>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</si>
  <si>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</si>
  <si>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</si>
  <si>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</si>
  <si>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</si>
  <si>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</si>
  <si>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</si>
  <si>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</si>
  <si>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</si>
  <si>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</si>
  <si>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</si>
  <si>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</si>
  <si>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</si>
  <si>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</si>
  <si>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</si>
  <si>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</si>
  <si>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</si>
  <si>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</si>
  <si>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</si>
  <si>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</si>
  <si>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</si>
  <si>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</si>
  <si>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</si>
  <si>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</si>
  <si>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</si>
  <si>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</si>
  <si>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</si>
  <si>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</si>
  <si>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</si>
  <si>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</si>
  <si>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</si>
  <si>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</si>
  <si>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</si>
  <si>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</si>
  <si>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</si>
  <si>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</si>
  <si>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</si>
  <si>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</si>
  <si>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</si>
  <si>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</si>
  <si>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</si>
  <si>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</si>
  <si>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</si>
  <si>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</si>
  <si>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</si>
  <si>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</si>
  <si>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</si>
  <si>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</si>
  <si>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</si>
  <si>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</si>
  <si>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</si>
  <si>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</si>
  <si>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</si>
  <si>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</si>
  <si>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</si>
  <si>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</si>
  <si>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</si>
  <si>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</si>
  <si>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</si>
  <si>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</si>
  <si>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</si>
  <si>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</si>
  <si>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</si>
  <si>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</si>
  <si>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</si>
  <si>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</si>
  <si>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</si>
  <si>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</si>
  <si>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</si>
  <si>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</si>
  <si>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</si>
  <si>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</si>
  <si>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</si>
  <si>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</si>
  <si>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</si>
  <si>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</si>
  <si>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</si>
  <si>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</si>
  <si>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</si>
  <si>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</si>
  <si>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</si>
  <si>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</si>
  <si>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</si>
  <si>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</si>
  <si>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</si>
  <si>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</si>
  <si>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</si>
  <si>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</si>
  <si>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</si>
  <si>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</si>
  <si>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</si>
  <si>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</si>
  <si>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</si>
  <si>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</si>
  <si>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</si>
  <si>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</si>
  <si>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</si>
  <si>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</si>
  <si>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</si>
  <si>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</si>
  <si>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</si>
  <si>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</si>
  <si>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</si>
  <si>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</si>
  <si>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</si>
  <si>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</si>
  <si>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</si>
  <si>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</si>
  <si>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</si>
  <si>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</si>
  <si>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</si>
  <si>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</si>
  <si>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</si>
  <si>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</si>
  <si>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</si>
  <si>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</si>
  <si>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</si>
  <si>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</si>
  <si>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</si>
  <si>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</si>
  <si>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</si>
  <si>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</si>
  <si>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</si>
  <si>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</si>
  <si>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</si>
  <si>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</si>
  <si>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</si>
  <si>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</si>
  <si>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</si>
  <si>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</si>
  <si>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</si>
  <si>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</si>
  <si>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</si>
  <si>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</si>
  <si>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</si>
  <si>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</si>
  <si>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</si>
  <si>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</si>
  <si>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</si>
  <si>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</si>
  <si>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</si>
  <si>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</si>
  <si>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</si>
  <si>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</si>
  <si>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</si>
  <si>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</si>
  <si>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</si>
  <si>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</si>
  <si>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</si>
  <si>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</si>
  <si>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</si>
  <si>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</si>
  <si>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</si>
  <si>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</si>
  <si>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</si>
  <si>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</si>
  <si>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</si>
  <si>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</si>
  <si>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</si>
  <si>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</si>
  <si>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</si>
  <si>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</si>
  <si>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</si>
  <si>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</si>
  <si>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</si>
  <si>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</si>
  <si>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</si>
  <si>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</si>
  <si>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</si>
  <si>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</si>
  <si>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</si>
  <si>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</si>
  <si>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</si>
  <si>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</si>
  <si>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</si>
  <si>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</si>
  <si>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</si>
  <si>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</si>
  <si>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</si>
  <si>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</si>
  <si>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</si>
  <si>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</si>
  <si>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</si>
  <si>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</si>
  <si>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</si>
  <si>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</si>
  <si>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</si>
  <si>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</si>
  <si>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</si>
  <si>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</si>
  <si>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</si>
  <si>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</si>
  <si>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</si>
  <si>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</si>
  <si>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</si>
  <si>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</si>
  <si>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</si>
  <si>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</si>
  <si>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</si>
  <si>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</si>
  <si>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</si>
  <si>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</si>
  <si>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</si>
  <si>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</si>
  <si>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</si>
  <si>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</si>
  <si>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</si>
  <si>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</si>
  <si>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</si>
  <si>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</si>
  <si>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</si>
  <si>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</si>
  <si>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</si>
  <si>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</si>
  <si>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</si>
  <si>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</si>
  <si>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</si>
  <si>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</si>
  <si>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</si>
  <si>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</si>
  <si>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</si>
  <si>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</si>
  <si>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</si>
  <si>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</si>
  <si>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</si>
  <si>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</si>
  <si>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</si>
  <si>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</si>
  <si>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</si>
  <si>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</si>
  <si>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</si>
  <si>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</si>
  <si>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</si>
  <si>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</si>
  <si>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</si>
  <si>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</si>
  <si>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</si>
  <si>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</si>
  <si>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</si>
  <si>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</si>
  <si>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</si>
  <si>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</si>
  <si>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</si>
  <si>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</si>
  <si>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</si>
  <si>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</si>
  <si>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</si>
  <si>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</si>
  <si>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</si>
  <si>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</si>
  <si>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</si>
  <si>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</si>
  <si>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</si>
  <si>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</si>
  <si>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</si>
  <si>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</si>
  <si>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</si>
  <si>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</si>
  <si>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</si>
  <si>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</si>
  <si>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</si>
  <si>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</si>
  <si>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</si>
  <si>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</si>
  <si>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</si>
  <si>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</si>
  <si>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</si>
  <si>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</si>
  <si>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</si>
  <si>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</si>
  <si>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</si>
  <si>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</si>
  <si>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</si>
  <si>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</si>
  <si>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</si>
  <si>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</si>
  <si>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</si>
  <si>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</si>
  <si>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</si>
  <si>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</si>
  <si>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</si>
  <si>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</si>
  <si>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</si>
  <si>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</si>
  <si>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</si>
  <si>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</si>
  <si>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</si>
  <si>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</si>
  <si>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</si>
  <si>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</si>
  <si>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</si>
  <si>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</si>
  <si>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</si>
  <si>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</si>
  <si>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</si>
  <si>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</si>
  <si>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</si>
  <si>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</si>
  <si>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</si>
  <si>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</si>
  <si>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</si>
  <si>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</si>
  <si>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</si>
  <si>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</si>
  <si>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</si>
  <si>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</si>
  <si>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</si>
  <si>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</si>
  <si>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</si>
  <si>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</si>
  <si>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</si>
  <si>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</si>
  <si>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</si>
  <si>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</si>
  <si>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</si>
  <si>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</si>
  <si>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</si>
  <si>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</si>
  <si>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</si>
  <si>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</si>
  <si>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</si>
  <si>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</si>
  <si>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</si>
  <si>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</si>
  <si>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</si>
  <si>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</si>
  <si>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</si>
  <si>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</si>
  <si>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</si>
  <si>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</si>
  <si>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</si>
  <si>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</si>
  <si>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</si>
  <si>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</si>
  <si>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</si>
  <si>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</si>
  <si>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</si>
  <si>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</si>
  <si>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</si>
  <si>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</si>
  <si>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</si>
  <si>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</si>
  <si>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</si>
  <si>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</si>
  <si>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</si>
  <si>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</si>
  <si>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</si>
  <si>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</si>
  <si>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</si>
  <si>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</si>
  <si>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</si>
  <si>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</si>
  <si>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</si>
  <si>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</si>
  <si>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</si>
  <si>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</si>
  <si>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</si>
  <si>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</si>
  <si>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</si>
  <si>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</si>
  <si>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</si>
  <si>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</si>
  <si>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</si>
  <si>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</si>
  <si>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</si>
  <si>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</si>
  <si>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</si>
  <si>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</si>
  <si>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</si>
  <si>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</si>
  <si>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</si>
  <si>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</si>
  <si>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</si>
  <si>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</si>
  <si>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</si>
  <si>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</si>
  <si>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</si>
  <si>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</si>
  <si>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</si>
  <si>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</si>
  <si>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</si>
  <si>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</si>
  <si>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</si>
  <si>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</si>
  <si>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</si>
  <si>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</si>
  <si>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</si>
  <si>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</si>
  <si>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</si>
  <si>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</si>
  <si>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</si>
  <si>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</si>
  <si>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</si>
  <si>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</si>
  <si>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</si>
  <si>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</si>
  <si>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</si>
  <si>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</si>
  <si>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</si>
  <si>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</si>
  <si>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</si>
  <si>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</si>
  <si>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</si>
  <si>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</si>
  <si>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</si>
  <si>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</si>
  <si>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</si>
  <si>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</si>
  <si>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</si>
  <si>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</si>
  <si>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</si>
  <si>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</si>
  <si>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</si>
  <si>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</si>
  <si>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</si>
  <si>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</si>
  <si>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</si>
  <si>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</si>
  <si>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</si>
  <si>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</si>
  <si>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</si>
  <si>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</si>
  <si>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</si>
  <si>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</si>
  <si>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</si>
  <si>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</si>
  <si>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</si>
  <si>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</si>
  <si>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</si>
  <si>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</si>
  <si>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</si>
  <si>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</si>
  <si>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</si>
  <si>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</si>
  <si>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</si>
  <si>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</si>
  <si>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</si>
  <si>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</si>
  <si>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</si>
  <si>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</si>
  <si>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</si>
  <si>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</si>
  <si>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</si>
  <si>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</si>
  <si>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</si>
  <si>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</si>
  <si>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</si>
  <si>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</si>
  <si>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</si>
  <si>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</si>
  <si>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</si>
  <si>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</si>
  <si>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</si>
  <si>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</si>
  <si>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</si>
  <si>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</si>
  <si>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</si>
  <si>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</si>
  <si>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</si>
  <si>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</si>
  <si>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</si>
  <si>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</si>
  <si>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</si>
  <si>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</si>
  <si>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</si>
  <si>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</si>
  <si>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</si>
  <si>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</si>
  <si>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</si>
  <si>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</si>
  <si>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</si>
  <si>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</si>
  <si>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</si>
  <si>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</si>
  <si>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</si>
  <si>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</si>
  <si>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</si>
  <si>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</si>
  <si>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</si>
  <si>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</si>
  <si>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</si>
  <si>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</si>
  <si>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</si>
  <si>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</si>
  <si>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</si>
  <si>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</si>
  <si>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</si>
  <si>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</si>
  <si>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</si>
  <si>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</si>
  <si>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</si>
  <si>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</si>
  <si>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</si>
  <si>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</si>
  <si>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</si>
  <si>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</si>
  <si>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</si>
  <si>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</si>
  <si>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</si>
  <si>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</si>
  <si>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</si>
  <si>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</si>
  <si>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</si>
  <si>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</si>
  <si>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</si>
  <si>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</si>
  <si>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</si>
  <si>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</si>
  <si>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</si>
  <si>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</si>
  <si>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</si>
  <si>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</si>
  <si>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</si>
  <si>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</si>
  <si>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</si>
  <si>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</si>
  <si>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</si>
  <si>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</si>
  <si>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</si>
  <si>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</si>
  <si>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</si>
  <si>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</si>
  <si>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</si>
  <si>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</si>
  <si>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</si>
  <si>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</si>
  <si>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</si>
  <si>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</si>
  <si>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</si>
  <si>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</si>
  <si>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</si>
  <si>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</si>
  <si>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</si>
  <si>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</si>
  <si>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</si>
  <si>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</si>
  <si>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</si>
  <si>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</si>
  <si>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</si>
  <si>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</si>
  <si>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</si>
  <si>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</si>
  <si>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</si>
  <si>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</si>
  <si>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</si>
  <si>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</si>
  <si>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</si>
  <si>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</si>
  <si>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</si>
  <si>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</si>
  <si>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</si>
  <si>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</si>
  <si>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</si>
  <si>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</si>
  <si>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</si>
  <si>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</si>
  <si>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</si>
  <si>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</si>
  <si>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</si>
  <si>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</si>
  <si>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</si>
  <si>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</si>
  <si>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</si>
  <si>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</si>
  <si>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</si>
  <si>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</si>
  <si>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</si>
  <si>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</si>
  <si>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</si>
  <si>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</si>
  <si>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</si>
  <si>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</si>
  <si>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</si>
  <si>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</si>
  <si>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</si>
  <si>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</si>
  <si>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</si>
  <si>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</si>
  <si>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</si>
  <si>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</si>
  <si>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</si>
  <si>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</si>
  <si>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</si>
  <si>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</si>
  <si>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</si>
  <si>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</si>
  <si>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</si>
  <si>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</si>
  <si>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</si>
  <si>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</si>
  <si>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</si>
  <si>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</si>
  <si>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</si>
  <si>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</si>
  <si>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</si>
  <si>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</si>
  <si>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</si>
  <si>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</si>
  <si>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</si>
  <si>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</si>
  <si>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</si>
  <si>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</si>
  <si>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</si>
  <si>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</si>
  <si>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</si>
  <si>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</si>
  <si>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</si>
  <si>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</si>
  <si>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</si>
  <si>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</si>
  <si>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</si>
  <si>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</si>
  <si>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</si>
  <si>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</si>
  <si>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</si>
  <si>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</si>
  <si>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</si>
  <si>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</si>
  <si>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</si>
  <si>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</si>
  <si>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</si>
  <si>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</si>
  <si>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</si>
  <si>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</si>
  <si>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</si>
  <si>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</si>
  <si>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</si>
  <si>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</si>
  <si>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</si>
  <si>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</si>
  <si>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</si>
  <si>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</si>
  <si>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</si>
  <si>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</si>
  <si>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</si>
  <si>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</si>
  <si>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</si>
  <si>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</si>
  <si>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</si>
  <si>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</si>
  <si>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</si>
  <si>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</si>
  <si>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</si>
  <si>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</si>
  <si>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</si>
  <si>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</si>
  <si>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</si>
  <si>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</si>
  <si>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</si>
  <si>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</si>
  <si>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</si>
  <si>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</si>
  <si>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</si>
  <si>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</si>
  <si>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</si>
  <si>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</si>
  <si>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</si>
  <si>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</si>
  <si>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</si>
  <si>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</si>
  <si>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</si>
  <si>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</si>
  <si>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</si>
  <si>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</si>
  <si>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</si>
  <si>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</si>
  <si>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</si>
  <si>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</si>
  <si>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</si>
  <si>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</si>
  <si>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</si>
  <si>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</si>
  <si>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</si>
  <si>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</si>
  <si>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</si>
  <si>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</si>
  <si>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</si>
  <si>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</si>
  <si>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</si>
  <si>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</si>
  <si>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</si>
  <si>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</si>
  <si>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</si>
  <si>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</si>
  <si>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</si>
  <si>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</si>
  <si>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</si>
  <si>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</si>
  <si>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</si>
  <si>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</si>
  <si>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</si>
  <si>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</si>
  <si>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</si>
  <si>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</si>
  <si>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</si>
  <si>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</si>
  <si>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</si>
  <si>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</si>
  <si>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</si>
  <si>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</si>
  <si>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</si>
  <si>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</si>
  <si>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</si>
  <si>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</si>
  <si>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</si>
  <si>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</si>
  <si>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</si>
  <si>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</si>
  <si>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</si>
  <si>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</si>
  <si>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</si>
  <si>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</si>
  <si>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</si>
  <si>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</si>
  <si>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</si>
  <si>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</si>
  <si>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</si>
  <si>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</si>
  <si>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</si>
  <si>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</si>
  <si>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</si>
  <si>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</si>
  <si>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</si>
  <si>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</si>
  <si>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</si>
  <si>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</si>
  <si>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</si>
  <si>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</si>
  <si>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</si>
  <si>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</si>
  <si>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</si>
  <si>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</si>
  <si>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</si>
  <si>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</si>
  <si>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</si>
  <si>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</si>
  <si>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</si>
  <si>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</si>
  <si>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</si>
  <si>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</si>
  <si>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</si>
  <si>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</si>
  <si>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</si>
  <si>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</si>
  <si>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</si>
  <si>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</si>
  <si>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</si>
  <si>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</si>
  <si>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</si>
  <si>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</si>
  <si>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</si>
  <si>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</si>
  <si>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</si>
  <si>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</si>
  <si>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</si>
  <si>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</si>
  <si>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</si>
  <si>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</si>
  <si>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</si>
  <si>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</si>
  <si>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</si>
  <si>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</si>
  <si>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</si>
  <si>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</si>
  <si>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</si>
  <si>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</si>
  <si>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</si>
  <si>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</si>
  <si>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</si>
  <si>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</si>
  <si>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</si>
  <si>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</si>
  <si>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</si>
  <si>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</si>
  <si>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</si>
  <si>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</si>
  <si>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</si>
  <si>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</si>
  <si>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</si>
  <si>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</si>
  <si>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</si>
  <si>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</si>
  <si>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</si>
  <si>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</si>
  <si>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</si>
  <si>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</si>
  <si>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</si>
  <si>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</si>
  <si>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</si>
  <si>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</si>
  <si>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</si>
  <si>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</si>
  <si>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</si>
  <si>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</si>
  <si>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</si>
  <si>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</si>
  <si>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</si>
  <si>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</si>
  <si>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</si>
  <si>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</si>
  <si>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</si>
  <si>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</si>
  <si>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</si>
  <si>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</si>
  <si>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</si>
  <si>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</si>
  <si>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</si>
  <si>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</si>
  <si>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</si>
  <si>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</si>
  <si>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</si>
  <si>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</si>
  <si>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</si>
  <si>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</si>
  <si>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</si>
  <si>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</si>
  <si>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</si>
  <si>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</si>
  <si>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</si>
  <si>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</si>
  <si>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</si>
  <si>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</si>
  <si>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</si>
  <si>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</si>
  <si>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</si>
  <si>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</si>
  <si>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</si>
  <si>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</si>
  <si>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</si>
  <si>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</si>
  <si>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</si>
  <si>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</si>
  <si>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</si>
  <si>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</si>
  <si>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</si>
  <si>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</si>
  <si>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</si>
  <si>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</si>
  <si>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</si>
  <si>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</si>
  <si>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</si>
  <si>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</si>
  <si>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</si>
  <si>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</si>
  <si>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</si>
  <si>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</si>
  <si>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</si>
  <si>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</si>
  <si>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</si>
  <si>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</si>
  <si>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</si>
  <si>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</si>
  <si>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</si>
  <si>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</si>
  <si>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</si>
  <si>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</si>
  <si>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</si>
  <si>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</si>
  <si>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</si>
  <si>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</si>
  <si>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</si>
  <si>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</si>
  <si>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</si>
  <si>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</si>
  <si>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</si>
  <si>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</si>
  <si>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</si>
  <si>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</si>
  <si>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</si>
  <si>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</si>
  <si>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</si>
  <si>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</si>
  <si>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</si>
  <si>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</si>
  <si>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</si>
  <si>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</si>
  <si>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</si>
  <si>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</si>
  <si>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</si>
  <si>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</si>
  <si>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</si>
  <si>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</si>
  <si>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</si>
  <si>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</si>
  <si>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</si>
  <si>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</si>
  <si>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</si>
  <si>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</si>
  <si>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</si>
  <si>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</si>
  <si>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</si>
  <si>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</si>
  <si>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</si>
  <si>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</si>
  <si>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</si>
  <si>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</si>
  <si>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</si>
  <si>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</si>
  <si>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</si>
  <si>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</si>
  <si>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</si>
  <si>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</si>
  <si>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</si>
  <si>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</si>
  <si>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</si>
  <si>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</si>
  <si>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</si>
  <si>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</si>
  <si>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</si>
  <si>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</si>
  <si>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</si>
  <si>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</si>
  <si>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</si>
  <si>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</si>
  <si>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</si>
  <si>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</si>
  <si>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</si>
  <si>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</si>
  <si>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</si>
  <si>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</si>
  <si>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</si>
  <si>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</si>
  <si>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</si>
  <si>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</si>
  <si>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</si>
  <si>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</si>
  <si>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</si>
  <si>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</si>
  <si>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</si>
  <si>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</si>
  <si>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</si>
  <si>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</si>
  <si>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</si>
  <si>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</si>
  <si>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</si>
  <si>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</si>
  <si>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</si>
  <si>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</si>
  <si>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</si>
  <si>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</si>
  <si>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</si>
  <si>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</si>
  <si>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</si>
  <si>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</si>
  <si>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</si>
  <si>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</si>
  <si>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</si>
  <si>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</si>
  <si>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</si>
  <si>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</si>
  <si>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</si>
  <si>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</si>
  <si>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</si>
  <si>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</si>
  <si>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</si>
  <si>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</si>
  <si>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</si>
  <si>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</si>
  <si>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</si>
  <si>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</si>
  <si>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</si>
  <si>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</si>
  <si>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</si>
  <si>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</si>
  <si>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</si>
  <si>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</si>
  <si>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</si>
  <si>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</si>
  <si>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</si>
  <si>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</si>
  <si>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</si>
  <si>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</si>
  <si>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</si>
  <si>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</si>
  <si>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</si>
  <si>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</si>
  <si>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</si>
  <si>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</si>
  <si>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</si>
  <si>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</si>
  <si>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</si>
  <si>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</si>
  <si>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</si>
  <si>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</si>
  <si>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</si>
  <si>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</si>
  <si>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</si>
  <si>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</si>
  <si>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</si>
  <si>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</si>
  <si>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</si>
  <si>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</si>
  <si>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</si>
  <si>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</si>
  <si>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</si>
  <si>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</si>
  <si>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</si>
  <si>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</si>
  <si>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</si>
  <si>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</si>
  <si>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</si>
  <si>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</si>
  <si>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</si>
  <si>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</si>
  <si>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</si>
  <si>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</si>
  <si>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</si>
  <si>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</si>
  <si>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</si>
  <si>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</si>
  <si>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</si>
  <si>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</si>
  <si>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</si>
  <si>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</si>
  <si>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</si>
  <si>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</si>
  <si>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</si>
  <si>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</si>
  <si>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</si>
  <si>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</si>
  <si>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</si>
  <si>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</si>
  <si>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</si>
  <si>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</si>
  <si>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</si>
  <si>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</si>
  <si>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</si>
  <si>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</si>
  <si>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</si>
  <si>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</si>
  <si>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</si>
  <si>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</si>
  <si>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</si>
  <si>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</si>
  <si>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</si>
  <si>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</si>
  <si>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</si>
  <si>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</si>
  <si>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</si>
  <si>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</si>
  <si>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</si>
  <si>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</si>
  <si>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</si>
  <si>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</si>
  <si>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</si>
  <si>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</si>
  <si>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</si>
  <si>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</si>
  <si>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</si>
  <si>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</si>
  <si>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</si>
  <si>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</si>
  <si>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</si>
  <si>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</si>
  <si>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</si>
  <si>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</si>
  <si>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</si>
  <si>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</si>
  <si>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</si>
  <si>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</si>
  <si>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</si>
  <si>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</si>
  <si>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</si>
  <si>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</si>
  <si>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</si>
  <si>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</si>
  <si>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</si>
  <si>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</si>
  <si>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</si>
  <si>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</si>
  <si>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</si>
  <si>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</si>
  <si>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</si>
  <si>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</si>
  <si>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</si>
  <si>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</si>
  <si>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</si>
  <si>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</si>
  <si>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</si>
  <si>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</si>
  <si>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</si>
  <si>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</si>
  <si>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</si>
  <si>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</si>
  <si>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</si>
  <si>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</si>
  <si>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</si>
  <si>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</si>
  <si>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</si>
  <si>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</si>
  <si>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</si>
  <si>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</si>
  <si>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</si>
  <si>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</si>
  <si>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</si>
  <si>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</si>
  <si>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</si>
  <si>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</si>
  <si>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</si>
  <si>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</si>
  <si>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</si>
  <si>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</si>
  <si>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</si>
  <si>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</si>
  <si>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</si>
  <si>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</si>
  <si>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</si>
  <si>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</si>
  <si>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</si>
  <si>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</si>
  <si>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</si>
  <si>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</si>
  <si>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</si>
  <si>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</si>
  <si>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</si>
  <si>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</si>
  <si>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</si>
  <si>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</si>
  <si>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</si>
  <si>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</si>
  <si>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</si>
  <si>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</si>
  <si>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</si>
  <si>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</si>
  <si>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</si>
  <si>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</si>
  <si>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</si>
  <si>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</si>
  <si>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</si>
  <si>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</si>
  <si>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</si>
  <si>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</si>
  <si>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</si>
  <si>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</si>
  <si>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</si>
  <si>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</si>
  <si>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</si>
  <si>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</si>
  <si>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</si>
  <si>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</si>
  <si>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</si>
  <si>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</si>
  <si>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</si>
  <si>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</si>
  <si>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</si>
  <si>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</si>
  <si>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</si>
  <si>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</si>
  <si>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</si>
  <si>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</si>
  <si>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</si>
  <si>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</si>
  <si>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</si>
  <si>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</si>
  <si>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</si>
  <si>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</si>
  <si>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</si>
  <si>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</si>
  <si>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</si>
  <si>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</si>
  <si>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</si>
  <si>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</si>
  <si>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</si>
  <si>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</si>
  <si>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</si>
  <si>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</si>
  <si>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</si>
  <si>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</si>
  <si>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</si>
  <si>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</si>
  <si>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</si>
  <si>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</si>
  <si>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</si>
  <si>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</si>
  <si>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</si>
  <si>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</si>
  <si>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</si>
  <si>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</si>
  <si>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</si>
  <si>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</si>
  <si>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</si>
  <si>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</si>
  <si>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</si>
  <si>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</si>
  <si>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</si>
  <si>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</si>
  <si>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</si>
  <si>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</si>
  <si>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</si>
  <si>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</si>
  <si>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</si>
  <si>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</si>
  <si>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</si>
  <si>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</si>
  <si>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</si>
  <si>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</si>
  <si>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</si>
  <si>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</si>
  <si>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</si>
  <si>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</si>
  <si>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</si>
  <si>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</si>
  <si>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</si>
  <si>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</si>
  <si>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</si>
  <si>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</si>
  <si>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</si>
  <si>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</si>
  <si>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</si>
  <si>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</si>
  <si>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</si>
  <si>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</si>
  <si>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</si>
  <si>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</si>
  <si>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</si>
  <si>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</si>
  <si>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</si>
  <si>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</si>
  <si>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</si>
  <si>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</si>
  <si>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</si>
  <si>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</si>
  <si>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</si>
  <si>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</si>
  <si>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</si>
  <si>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</si>
  <si>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</si>
  <si>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</si>
  <si>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</si>
  <si>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</si>
  <si>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</si>
  <si>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</si>
  <si>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</si>
  <si>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</si>
  <si>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</si>
  <si>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</si>
  <si>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</si>
  <si>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</si>
  <si>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</si>
  <si>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</si>
  <si>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</si>
  <si>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</si>
  <si>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</si>
  <si>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</si>
  <si>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</si>
  <si>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</si>
  <si>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</si>
  <si>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</si>
  <si>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</si>
  <si>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</si>
  <si>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</si>
  <si>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</si>
  <si>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</si>
  <si>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</si>
  <si>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</si>
  <si>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</si>
  <si>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</si>
  <si>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</si>
  <si>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</si>
  <si>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</si>
  <si>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</si>
  <si>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</si>
  <si>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</si>
  <si>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</si>
  <si>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</si>
  <si>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</si>
  <si>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</si>
  <si>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</si>
  <si>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</si>
  <si>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</si>
  <si>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</si>
  <si>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</si>
  <si>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</si>
  <si>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</si>
  <si>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</si>
  <si>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</si>
  <si>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</si>
  <si>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</si>
  <si>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</si>
  <si>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</si>
  <si>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</si>
  <si>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</si>
  <si>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</si>
  <si>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</si>
  <si>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</si>
  <si>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</si>
  <si>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</si>
  <si>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</si>
  <si>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</si>
  <si>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</si>
  <si>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</si>
  <si>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</si>
  <si>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</si>
  <si>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</si>
  <si>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</si>
  <si>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</si>
  <si>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</si>
  <si>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</si>
  <si>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</si>
  <si>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</si>
  <si>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</si>
  <si>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</si>
  <si>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</si>
  <si>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</si>
  <si>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</si>
  <si>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</si>
  <si>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</si>
  <si>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</si>
  <si>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</si>
  <si>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</si>
  <si>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</si>
  <si>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</si>
  <si>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</si>
  <si>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</si>
  <si>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</si>
  <si>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</si>
  <si>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</si>
  <si>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</si>
  <si>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</si>
  <si>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</si>
  <si>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</si>
  <si>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</si>
  <si>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</si>
  <si>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</si>
  <si>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</si>
  <si>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</si>
  <si>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</si>
  <si>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</si>
  <si>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</si>
  <si>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</si>
  <si>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</si>
  <si>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</si>
  <si>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</si>
  <si>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</si>
  <si>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</si>
  <si>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</si>
  <si>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</si>
  <si>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</si>
  <si>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</si>
  <si>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</si>
  <si>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</si>
  <si>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</si>
  <si>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</si>
  <si>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</si>
  <si>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</si>
  <si>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</si>
  <si>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</si>
  <si>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</si>
  <si>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</si>
  <si>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</si>
  <si>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</si>
  <si>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</si>
  <si>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</si>
  <si>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</si>
  <si>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</si>
  <si>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</si>
  <si>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</si>
  <si>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</si>
  <si>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</si>
  <si>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</si>
  <si>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</si>
  <si>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</si>
  <si>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</si>
  <si>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</si>
  <si>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</si>
  <si>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</si>
  <si>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</si>
  <si>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</si>
  <si>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</si>
  <si>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</si>
  <si>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</si>
  <si>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</si>
  <si>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</si>
  <si>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</si>
  <si>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</si>
  <si>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</si>
  <si>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</si>
  <si>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</si>
  <si>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</si>
  <si>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</si>
  <si>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</si>
  <si>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</si>
  <si>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</si>
  <si>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</si>
  <si>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</si>
  <si>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</si>
  <si>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</si>
  <si>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</si>
  <si>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</si>
  <si>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</si>
  <si>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</si>
  <si>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</si>
  <si>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</si>
  <si>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</si>
  <si>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</si>
  <si>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</si>
  <si>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</si>
  <si>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</si>
  <si>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</si>
  <si>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</si>
  <si>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</si>
  <si>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</si>
  <si>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</si>
  <si>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</si>
  <si>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</si>
  <si>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</si>
  <si>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</si>
  <si>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</si>
  <si>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</si>
  <si>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</si>
  <si>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</si>
  <si>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</si>
  <si>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</si>
  <si>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</si>
  <si>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</si>
  <si>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</si>
  <si>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</si>
  <si>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</si>
  <si>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</si>
  <si>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</si>
  <si>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</si>
  <si>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</si>
  <si>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</si>
  <si>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</si>
  <si>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</si>
  <si>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</si>
  <si>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</si>
  <si>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</si>
  <si>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</si>
  <si>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</si>
  <si>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</si>
  <si>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</si>
  <si>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</si>
  <si>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</si>
  <si>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</si>
  <si>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</si>
  <si>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</si>
  <si>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</si>
  <si>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</si>
  <si>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</si>
  <si>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</si>
  <si>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</si>
  <si>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</si>
  <si>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</si>
  <si>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</si>
  <si>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</si>
  <si>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</si>
  <si>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</si>
  <si>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</si>
  <si>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</si>
  <si>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</si>
  <si>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</si>
  <si>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</si>
  <si>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</si>
  <si>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</si>
  <si>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</si>
  <si>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</si>
  <si>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</si>
  <si>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</si>
  <si>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</si>
  <si>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</si>
  <si>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</si>
  <si>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</si>
  <si>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</si>
  <si>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</si>
  <si>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</si>
  <si>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</si>
  <si>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</si>
  <si>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</si>
  <si>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</si>
  <si>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</si>
  <si>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</si>
  <si>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</si>
  <si>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</si>
  <si>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</si>
  <si>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</si>
  <si>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</si>
  <si>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</si>
  <si>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</si>
  <si>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</si>
  <si>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</si>
  <si>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</si>
  <si>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</si>
  <si>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</si>
  <si>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</si>
  <si>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</si>
  <si>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</si>
  <si>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</si>
  <si>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</si>
  <si>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</si>
  <si>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</si>
  <si>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</si>
  <si>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</si>
  <si>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</si>
  <si>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</si>
  <si>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</si>
  <si>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</si>
  <si>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</si>
  <si>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</si>
  <si>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</si>
  <si>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</si>
  <si>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</si>
  <si>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</si>
  <si>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</si>
  <si>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</si>
  <si>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</si>
  <si>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</si>
  <si>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</si>
  <si>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</si>
  <si>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</si>
  <si>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</si>
  <si>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</si>
  <si>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</si>
  <si>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</si>
  <si>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</si>
  <si>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</si>
  <si>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</si>
  <si>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</si>
  <si>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</si>
  <si>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</si>
  <si>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</si>
  <si>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</si>
  <si>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</si>
  <si>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</si>
  <si>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</si>
  <si>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</si>
  <si>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</si>
  <si>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</si>
  <si>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</si>
  <si>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</si>
  <si>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</si>
  <si>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</si>
  <si>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</si>
  <si>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</si>
  <si>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</si>
  <si>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</si>
  <si>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</si>
  <si>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</si>
  <si>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</si>
  <si>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</si>
  <si>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</si>
  <si>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</si>
  <si>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</si>
  <si>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</si>
  <si>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</si>
  <si>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</si>
  <si>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</si>
  <si>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</si>
  <si>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</si>
  <si>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</si>
  <si>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</si>
  <si>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</si>
  <si>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</si>
  <si>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</si>
  <si>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</si>
  <si>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</si>
  <si>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</si>
  <si>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</si>
  <si>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</si>
  <si>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</si>
  <si>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</si>
  <si>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</si>
  <si>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</si>
  <si>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</si>
  <si>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</si>
  <si>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</si>
  <si>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</si>
  <si>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</si>
  <si>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</si>
  <si>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</si>
  <si>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</si>
  <si>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</si>
  <si>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</si>
  <si>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</si>
  <si>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</si>
  <si>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</si>
  <si>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</si>
  <si>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</si>
  <si>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</si>
  <si>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</si>
  <si>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</si>
  <si>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</si>
  <si>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</si>
  <si>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</si>
  <si>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</si>
  <si>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</si>
  <si>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</si>
  <si>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</si>
  <si>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</si>
  <si>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</si>
  <si>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</si>
  <si>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</si>
  <si>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</si>
  <si>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</si>
  <si>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</si>
  <si>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</si>
  <si>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</si>
  <si>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</si>
  <si>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</si>
  <si>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</si>
  <si>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</si>
  <si>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</si>
  <si>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</si>
  <si>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</si>
  <si>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</si>
  <si>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</si>
  <si>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</si>
  <si>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</si>
  <si>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</si>
  <si>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</si>
  <si>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</si>
  <si>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</si>
  <si>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</si>
  <si>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</si>
  <si>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</si>
  <si>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</si>
  <si>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</si>
  <si>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</si>
  <si>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</si>
  <si>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</si>
  <si>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</si>
  <si>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</si>
  <si>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</si>
  <si>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</si>
  <si>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</si>
  <si>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</si>
  <si>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</si>
  <si>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</si>
  <si>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</si>
  <si>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</si>
  <si>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</si>
  <si>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</si>
  <si>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</si>
  <si>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</si>
  <si>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</si>
  <si>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</si>
  <si>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</si>
  <si>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</si>
  <si>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</si>
  <si>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</si>
  <si>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</si>
  <si>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</si>
  <si>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</si>
  <si>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</si>
  <si>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</si>
  <si>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</si>
  <si>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</si>
  <si>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</si>
  <si>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</si>
  <si>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</si>
  <si>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</si>
  <si>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</si>
  <si>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</si>
  <si>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</si>
  <si>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</si>
  <si>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</si>
  <si>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</si>
  <si>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</si>
  <si>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</si>
  <si>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</si>
  <si>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</si>
  <si>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</si>
  <si>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</si>
  <si>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</si>
  <si>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</si>
  <si>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</si>
  <si>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</si>
  <si>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</si>
  <si>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</si>
  <si>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</si>
  <si>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</si>
  <si>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</si>
  <si>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</si>
  <si>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</si>
  <si>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</si>
  <si>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</si>
  <si>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</si>
  <si>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</si>
  <si>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</si>
  <si>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</si>
  <si>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</si>
  <si>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</si>
  <si>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</si>
  <si>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</si>
  <si>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</si>
  <si>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</si>
  <si>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</si>
  <si>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</si>
  <si>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</si>
  <si>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</si>
  <si>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</si>
  <si>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</si>
  <si>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</si>
  <si>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</si>
  <si>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</si>
  <si>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</si>
  <si>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</si>
  <si>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</si>
  <si>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</si>
  <si>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</si>
  <si>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</si>
  <si>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</si>
  <si>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</si>
  <si>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</si>
  <si>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</si>
  <si>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</si>
  <si>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</si>
  <si>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</si>
  <si>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</si>
  <si>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</si>
  <si>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</si>
  <si>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</si>
  <si>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</si>
  <si>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</si>
  <si>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</si>
  <si>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</si>
  <si>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</si>
  <si>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</si>
  <si>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</si>
  <si>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</si>
  <si>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</si>
  <si>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</si>
  <si>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</si>
  <si>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</si>
  <si>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</si>
  <si>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</si>
  <si>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</si>
  <si>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</si>
  <si>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</si>
  <si>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</si>
  <si>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</si>
  <si>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</si>
  <si>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</si>
  <si>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</si>
  <si>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</si>
  <si>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</si>
  <si>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</si>
  <si>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</si>
  <si>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</si>
  <si>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</si>
  <si>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</si>
  <si>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</si>
  <si>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</si>
  <si>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</si>
  <si>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</si>
  <si>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</si>
  <si>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</si>
  <si>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</si>
  <si>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</si>
  <si>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</si>
  <si>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</si>
  <si>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</si>
  <si>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</si>
  <si>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</si>
  <si>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</si>
  <si>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</si>
  <si>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</si>
  <si>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</si>
  <si>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</si>
  <si>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</si>
  <si>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</si>
  <si>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</si>
  <si>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</si>
  <si>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</si>
  <si>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</si>
  <si>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</si>
  <si>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</si>
  <si>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</si>
  <si>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</si>
  <si>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</si>
  <si>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</si>
  <si>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</si>
  <si>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</si>
  <si>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</si>
  <si>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</si>
  <si>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</si>
  <si>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</si>
  <si>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</si>
  <si>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</si>
  <si>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</si>
  <si>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</si>
  <si>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</si>
  <si>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</si>
  <si>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</si>
  <si>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</si>
  <si>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</si>
  <si>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</si>
  <si>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</si>
  <si>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</si>
  <si>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</si>
  <si>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</si>
  <si>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</si>
  <si>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</si>
  <si>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</si>
  <si>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</si>
  <si>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</si>
  <si>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</si>
  <si>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</si>
  <si>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</si>
  <si>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</si>
  <si>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</si>
  <si>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</si>
  <si>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</si>
  <si>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</si>
  <si>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</si>
  <si>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</si>
  <si>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</si>
  <si>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</si>
  <si>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</si>
  <si>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</si>
  <si>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</si>
  <si>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</si>
  <si>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</si>
  <si>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</si>
  <si>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</si>
  <si>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</si>
  <si>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</si>
  <si>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</si>
  <si>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</si>
  <si>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</si>
  <si>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</si>
  <si>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</si>
  <si>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</si>
  <si>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</si>
  <si>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</si>
  <si>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</si>
  <si>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</si>
  <si>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</si>
  <si>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</si>
  <si>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</si>
  <si>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</si>
  <si>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</si>
  <si>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</si>
  <si>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</si>
  <si>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</si>
  <si>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</si>
  <si>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</si>
  <si>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</si>
  <si>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</si>
  <si>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</si>
  <si>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</si>
  <si>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</si>
  <si>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</si>
  <si>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</si>
  <si>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</si>
  <si>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</si>
  <si>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</si>
  <si>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</si>
  <si>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</si>
  <si>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</si>
  <si>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</si>
  <si>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</si>
  <si>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</si>
  <si>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</si>
  <si>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</si>
  <si>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</si>
  <si>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</si>
  <si>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</si>
  <si>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</si>
  <si>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</si>
  <si>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</si>
  <si>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</si>
  <si>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</si>
  <si>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</si>
  <si>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</si>
  <si>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</si>
  <si>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</si>
  <si>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</si>
  <si>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</si>
  <si>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</si>
  <si>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</si>
  <si>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</si>
  <si>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</si>
  <si>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</si>
  <si>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</si>
  <si>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</si>
  <si>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</si>
  <si>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</si>
  <si>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</si>
  <si>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</si>
  <si>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</si>
  <si>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</si>
  <si>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</si>
  <si>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</si>
  <si>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</si>
  <si>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</si>
  <si>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</si>
  <si>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</si>
  <si>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</si>
  <si>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</si>
  <si>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</si>
  <si>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</si>
  <si>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</si>
  <si>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</si>
  <si>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</si>
  <si>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</si>
  <si>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</si>
  <si>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</si>
  <si>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</si>
  <si>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</si>
  <si>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</si>
  <si>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</si>
  <si>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</si>
  <si>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</si>
  <si>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</si>
  <si>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</si>
  <si>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</si>
  <si>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</si>
  <si>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</si>
  <si>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</si>
  <si>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</si>
  <si>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</si>
  <si>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</si>
  <si>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</si>
  <si>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</si>
  <si>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</si>
  <si>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</si>
  <si>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</si>
  <si>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</si>
  <si>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</si>
  <si>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</si>
  <si>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</si>
  <si>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</si>
  <si>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</si>
  <si>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</si>
  <si>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</si>
  <si>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</si>
  <si>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</si>
  <si>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</si>
  <si>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</si>
  <si>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</si>
  <si>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</si>
  <si>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</si>
  <si>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</si>
  <si>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</si>
  <si>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</si>
  <si>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</si>
  <si>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</si>
  <si>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</si>
  <si>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</si>
  <si>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</si>
  <si>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</si>
  <si>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</si>
  <si>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</si>
  <si>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</si>
  <si>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</si>
  <si>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</si>
  <si>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</si>
  <si>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</si>
  <si>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</si>
  <si>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</si>
  <si>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</si>
  <si>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</si>
  <si>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</si>
  <si>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</si>
  <si>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</si>
  <si>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</si>
  <si>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</si>
  <si>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</si>
  <si>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</si>
  <si>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</si>
  <si>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</si>
  <si>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</si>
  <si>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</si>
  <si>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</si>
  <si>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</si>
  <si>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</si>
  <si>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</si>
  <si>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</si>
  <si>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</si>
  <si>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</si>
  <si>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</si>
  <si>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</si>
  <si>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</si>
  <si>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</si>
  <si>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</si>
  <si>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</si>
  <si>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</si>
  <si>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</si>
  <si>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</si>
  <si>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</si>
  <si>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</si>
  <si>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</si>
  <si>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</si>
  <si>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</si>
  <si>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</si>
  <si>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</si>
  <si>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</si>
  <si>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</si>
  <si>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</si>
  <si>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</si>
  <si>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</si>
  <si>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</si>
  <si>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</si>
  <si>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</si>
  <si>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</si>
  <si>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</si>
  <si>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</si>
  <si>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</si>
  <si>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</si>
  <si>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</si>
  <si>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</si>
  <si>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</si>
  <si>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</si>
  <si>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</si>
  <si>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</si>
  <si>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</si>
  <si>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</si>
  <si>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</si>
  <si>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</si>
  <si>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</si>
  <si>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</si>
  <si>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</si>
  <si>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</si>
  <si>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</si>
  <si>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</si>
  <si>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</si>
  <si>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</si>
  <si>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</si>
  <si>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</si>
  <si>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</si>
  <si>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</si>
  <si>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</si>
  <si>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</si>
  <si>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</si>
  <si>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</si>
  <si>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</si>
  <si>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</si>
  <si>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</si>
  <si>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</si>
  <si>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</si>
  <si>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</si>
  <si>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</si>
  <si>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</si>
  <si>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</si>
  <si>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</si>
  <si>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</si>
  <si>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</si>
  <si>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</si>
  <si>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</si>
  <si>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</si>
  <si>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</si>
  <si>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</si>
  <si>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</si>
  <si>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</si>
  <si>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</si>
  <si>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</si>
  <si>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</si>
  <si>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</si>
  <si>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</si>
  <si>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</si>
  <si>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</si>
  <si>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</si>
  <si>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</si>
  <si>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</si>
  <si>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</si>
  <si>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</si>
  <si>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</si>
  <si>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</si>
  <si>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</si>
  <si>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</si>
  <si>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</si>
  <si>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</si>
  <si>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</si>
  <si>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</si>
  <si>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</si>
  <si>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</si>
  <si>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</si>
  <si>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</si>
  <si>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</si>
  <si>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</si>
  <si>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</si>
  <si>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</si>
  <si>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</si>
  <si>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</si>
  <si>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</si>
  <si>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</si>
  <si>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</si>
  <si>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</si>
  <si>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</si>
  <si>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</si>
  <si>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</si>
  <si>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</si>
  <si>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</si>
  <si>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</si>
  <si>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</si>
  <si>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</si>
  <si>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</si>
  <si>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</si>
  <si>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</si>
  <si>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</si>
  <si>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</si>
  <si>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</si>
  <si>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</si>
  <si>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</si>
  <si>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</si>
  <si>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</si>
  <si>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</si>
  <si>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</si>
  <si>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</si>
  <si>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</si>
  <si>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</si>
  <si>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</si>
  <si>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</si>
  <si>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</si>
  <si>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</si>
  <si>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</si>
  <si>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</si>
  <si>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</si>
  <si>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</si>
  <si>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</si>
  <si>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</si>
  <si>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</si>
  <si>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</si>
  <si>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</si>
  <si>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</si>
  <si>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</si>
  <si>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</si>
  <si>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</si>
  <si>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</si>
  <si>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</si>
  <si>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</si>
  <si>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</si>
  <si>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</si>
  <si>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</si>
  <si>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</si>
  <si>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</si>
  <si>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</si>
  <si>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</si>
  <si>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</si>
  <si>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</si>
  <si>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</si>
  <si>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</si>
  <si>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</si>
  <si>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</si>
  <si>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</si>
  <si>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</si>
  <si>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</si>
  <si>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</si>
  <si>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</si>
  <si>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</si>
  <si>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</si>
  <si>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</si>
  <si>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</si>
  <si>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</si>
  <si>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</si>
  <si>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</si>
  <si>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</si>
  <si>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</si>
  <si>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</si>
  <si>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</si>
  <si>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</si>
  <si>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</si>
  <si>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</si>
  <si>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</si>
  <si>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</si>
  <si>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</si>
  <si>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</si>
  <si>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</si>
  <si>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</si>
  <si>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</si>
  <si>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</si>
  <si>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</si>
  <si>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</si>
  <si>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</si>
  <si>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</si>
  <si>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</si>
  <si>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</si>
  <si>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</si>
  <si>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</si>
  <si>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</si>
  <si>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</si>
  <si>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</si>
  <si>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</si>
  <si>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</si>
  <si>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</si>
  <si>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</si>
  <si>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</si>
  <si>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</si>
  <si>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</si>
  <si>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</si>
  <si>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</si>
  <si>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</si>
  <si>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</si>
  <si>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</si>
  <si>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</si>
  <si>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</si>
  <si>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</si>
  <si>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</si>
  <si>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</si>
  <si>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</si>
  <si>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</si>
  <si>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</si>
  <si>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</si>
  <si>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</si>
  <si>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</si>
  <si>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</si>
  <si>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</si>
  <si>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</si>
  <si>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</si>
  <si>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</si>
  <si>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</si>
  <si>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</si>
  <si>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</si>
  <si>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</si>
  <si>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</si>
  <si>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</si>
  <si>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</si>
  <si>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</si>
  <si>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</si>
  <si>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</si>
  <si>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</si>
  <si>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</si>
  <si>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</si>
  <si>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</si>
  <si>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</si>
  <si>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</si>
  <si>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</si>
  <si>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</si>
  <si>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</si>
  <si>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</si>
  <si>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</si>
  <si>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</si>
  <si>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</si>
  <si>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</si>
  <si>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</si>
  <si>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</si>
  <si>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</si>
  <si>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</si>
  <si>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</si>
  <si>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</si>
  <si>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</si>
  <si>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</si>
  <si>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</si>
  <si>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</si>
  <si>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</si>
  <si>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</si>
  <si>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</si>
  <si>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</si>
  <si>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</si>
  <si>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</si>
  <si>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</si>
  <si>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</si>
  <si>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</si>
  <si>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</si>
  <si>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</si>
  <si>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</si>
  <si>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</si>
  <si>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</si>
  <si>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</si>
  <si>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</si>
  <si>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</si>
  <si>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</si>
  <si>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</si>
  <si>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</si>
  <si>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</si>
  <si>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</si>
  <si>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</si>
  <si>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</si>
  <si>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</si>
  <si>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</si>
  <si>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</si>
  <si>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</si>
  <si>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</si>
  <si>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</si>
  <si>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</si>
  <si>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</si>
  <si>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</si>
  <si>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</si>
  <si>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</si>
  <si>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</si>
  <si>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</si>
  <si>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</si>
  <si>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</si>
  <si>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</si>
  <si>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</si>
  <si>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</si>
  <si>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</si>
  <si>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</si>
  <si>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</si>
  <si>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</si>
  <si>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</si>
  <si>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</si>
  <si>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</si>
  <si>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</si>
  <si>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</si>
  <si>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</si>
  <si>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</si>
  <si>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</si>
  <si>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</si>
  <si>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</si>
  <si>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</si>
  <si>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</si>
  <si>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</si>
  <si>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</si>
  <si>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</si>
  <si>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</si>
  <si>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</si>
  <si>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</si>
  <si>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</si>
  <si>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</si>
  <si>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</si>
  <si>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</si>
  <si>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</si>
  <si>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</si>
  <si>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</si>
  <si>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</si>
  <si>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</si>
  <si>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</si>
  <si>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</si>
  <si>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</si>
  <si>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</si>
  <si>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</si>
  <si>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</si>
  <si>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</si>
  <si>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</si>
  <si>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</si>
  <si>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</si>
  <si>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</si>
  <si>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</si>
  <si>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</si>
  <si>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</si>
  <si>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</si>
  <si>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</si>
  <si>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</si>
  <si>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</si>
  <si>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</si>
  <si>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</si>
  <si>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</si>
  <si>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</si>
  <si>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</si>
  <si>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</si>
  <si>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</si>
  <si>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</si>
  <si>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</si>
  <si>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</si>
  <si>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</si>
  <si>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</si>
  <si>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</si>
  <si>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</si>
  <si>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</si>
  <si>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</si>
  <si>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</si>
  <si>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</si>
  <si>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</si>
  <si>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</si>
  <si>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</si>
  <si>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</si>
  <si>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</si>
  <si>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</si>
  <si>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</si>
  <si>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</si>
  <si>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</si>
  <si>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</si>
  <si>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</si>
  <si>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</si>
  <si>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</si>
  <si>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</si>
  <si>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</si>
  <si>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</si>
  <si>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</si>
  <si>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</si>
  <si>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</si>
  <si>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</si>
  <si>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</si>
  <si>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</si>
  <si>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</si>
  <si>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</si>
  <si>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</si>
  <si>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</si>
  <si>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</si>
  <si>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</si>
  <si>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</si>
  <si>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</si>
  <si>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</si>
  <si>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</si>
  <si>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</si>
  <si>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</si>
  <si>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</si>
  <si>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</si>
  <si>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</si>
  <si>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</si>
  <si>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</si>
  <si>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</si>
  <si>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</si>
  <si>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</si>
  <si>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</si>
  <si>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</si>
  <si>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</si>
  <si>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</si>
  <si>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</si>
  <si>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</si>
  <si>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</si>
  <si>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</si>
  <si>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</si>
  <si>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</si>
  <si>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</si>
  <si>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</si>
  <si>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</si>
  <si>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</si>
  <si>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</si>
  <si>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</si>
  <si>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</si>
  <si>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</si>
  <si>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</si>
  <si>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</si>
  <si>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</si>
  <si>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</si>
  <si>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</si>
  <si>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</si>
  <si>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</si>
  <si>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</si>
  <si>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</si>
  <si>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</si>
  <si>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</si>
  <si>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</si>
  <si>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</si>
  <si>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</si>
  <si>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</si>
  <si>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</si>
  <si>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</si>
  <si>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</si>
  <si>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</si>
  <si>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</si>
  <si>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</si>
  <si>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</si>
  <si>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</si>
  <si>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</si>
  <si>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</si>
  <si>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</si>
  <si>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</si>
  <si>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</si>
  <si>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</si>
  <si>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</si>
  <si>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</si>
  <si>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</si>
  <si>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</si>
  <si>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</si>
  <si>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</si>
  <si>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</si>
  <si>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</si>
  <si>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</si>
  <si>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</si>
  <si>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</si>
  <si>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</si>
  <si>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</si>
  <si>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</si>
  <si>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</si>
  <si>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</si>
  <si>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</si>
  <si>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</si>
  <si>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</si>
  <si>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</si>
  <si>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</si>
  <si>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</si>
  <si>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</si>
  <si>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</si>
  <si>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</si>
  <si>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</si>
  <si>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</si>
  <si>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</si>
  <si>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</si>
  <si>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</si>
  <si>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</si>
  <si>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</si>
  <si>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</si>
  <si>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</si>
  <si>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</si>
  <si>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</si>
  <si>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</si>
  <si>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</si>
  <si>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</si>
  <si>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</si>
  <si>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</si>
  <si>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</si>
  <si>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</si>
  <si>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</si>
  <si>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</si>
  <si>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</si>
  <si>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</si>
  <si>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</si>
  <si>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</si>
  <si>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</si>
  <si>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</si>
  <si>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</si>
  <si>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</si>
  <si>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</si>
  <si>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</si>
  <si>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</si>
  <si>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</si>
  <si>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</si>
  <si>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</si>
  <si>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</si>
  <si>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</si>
  <si>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</si>
  <si>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</si>
  <si>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</si>
  <si>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</si>
  <si>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</si>
  <si>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</si>
  <si>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</si>
  <si>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</si>
  <si>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</si>
  <si>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</si>
  <si>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</si>
  <si>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</si>
  <si>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</si>
  <si>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</si>
  <si>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</si>
  <si>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</si>
  <si>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</si>
  <si>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</si>
  <si>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</si>
  <si>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</si>
  <si>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</si>
  <si>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</si>
  <si>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</si>
  <si>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</si>
  <si>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</si>
  <si>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</si>
  <si>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</si>
  <si>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</si>
  <si>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</si>
  <si>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</si>
  <si>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</si>
  <si>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</si>
  <si>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</si>
  <si>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</si>
  <si>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</si>
  <si>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</si>
  <si>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</si>
  <si>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</si>
  <si>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</si>
  <si>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</si>
  <si>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</si>
  <si>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</si>
  <si>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</si>
  <si>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</si>
  <si>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</si>
  <si>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</si>
  <si>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</si>
  <si>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</si>
  <si>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</si>
  <si>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</si>
  <si>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</si>
  <si>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</si>
  <si>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</si>
  <si>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</si>
  <si>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</si>
  <si>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</si>
  <si>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</si>
  <si>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</si>
  <si>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</si>
  <si>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</si>
  <si>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</si>
  <si>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</si>
  <si>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</si>
  <si>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</si>
  <si>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</si>
  <si>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</si>
  <si>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</si>
  <si>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</si>
  <si>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</si>
  <si>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</si>
  <si>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</si>
  <si>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</si>
  <si>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</si>
  <si>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</si>
  <si>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</si>
  <si>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</si>
  <si>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</si>
  <si>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</si>
  <si>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</si>
  <si>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</si>
  <si>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</si>
  <si>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</si>
  <si>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</si>
  <si>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</si>
  <si>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</si>
  <si>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</si>
  <si>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</si>
  <si>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</si>
  <si>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</si>
  <si>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</si>
  <si>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</si>
  <si>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</si>
  <si>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</si>
  <si>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</si>
  <si>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</si>
  <si>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</si>
  <si>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</si>
  <si>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</si>
  <si>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</si>
  <si>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</si>
  <si>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</si>
  <si>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</si>
  <si>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</si>
  <si>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</si>
  <si>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</si>
  <si>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</si>
  <si>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</si>
  <si>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</si>
  <si>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</si>
  <si>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</si>
  <si>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</si>
  <si>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</si>
  <si>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</si>
  <si>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</si>
  <si>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</si>
  <si>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</si>
  <si>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</si>
  <si>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</si>
  <si>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</si>
  <si>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</si>
  <si>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</si>
  <si>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</si>
  <si>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</si>
  <si>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</si>
  <si>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</si>
  <si>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</si>
  <si>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</si>
  <si>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</si>
  <si>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</si>
  <si>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</si>
  <si>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</si>
  <si>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</si>
  <si>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</si>
  <si>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</si>
  <si>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</si>
  <si>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</si>
  <si>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</si>
  <si>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</si>
  <si>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</si>
  <si>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</si>
  <si>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</si>
  <si>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</si>
  <si>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</si>
  <si>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</si>
  <si>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</si>
  <si>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</si>
  <si>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</si>
  <si>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</si>
  <si>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</si>
  <si>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</si>
  <si>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</si>
  <si>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</si>
  <si>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</si>
  <si>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</si>
  <si>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</si>
  <si>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</si>
  <si>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</si>
  <si>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</si>
  <si>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</si>
  <si>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</si>
  <si>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</si>
  <si>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</si>
  <si>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</si>
  <si>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</si>
  <si>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</si>
  <si>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</si>
  <si>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</si>
  <si>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</si>
  <si>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</si>
  <si>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</si>
  <si>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</si>
  <si>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</si>
  <si>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</si>
  <si>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</si>
  <si>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</si>
  <si>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</si>
  <si>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</si>
  <si>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</si>
  <si>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</si>
  <si>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</si>
  <si>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</si>
  <si>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</si>
  <si>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</si>
  <si>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</si>
  <si>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</si>
  <si>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</si>
  <si>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</si>
  <si>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</si>
  <si>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</si>
  <si>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</si>
  <si>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</si>
  <si>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</si>
  <si>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</si>
  <si>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</si>
  <si>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</si>
  <si>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</si>
  <si>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</si>
  <si>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</si>
  <si>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</si>
  <si>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</si>
  <si>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</si>
  <si>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</si>
  <si>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</si>
  <si>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</si>
  <si>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</si>
  <si>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</si>
  <si>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</si>
  <si>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</si>
  <si>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</si>
  <si>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</si>
  <si>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</si>
  <si>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</si>
  <si>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</si>
  <si>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</si>
  <si>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</si>
  <si>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</si>
  <si>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</si>
  <si>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</si>
  <si>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</si>
  <si>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</si>
  <si>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</si>
  <si>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</si>
  <si>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</si>
  <si>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</si>
  <si>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</si>
  <si>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</si>
  <si>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</si>
  <si>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</si>
  <si>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</si>
  <si>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</si>
  <si>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</si>
  <si>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</si>
  <si>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</si>
  <si>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</si>
  <si>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</si>
  <si>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</si>
  <si>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</si>
  <si>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</si>
  <si>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</si>
  <si>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</si>
  <si>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</si>
  <si>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</si>
  <si>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</si>
  <si>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</si>
  <si>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</si>
  <si>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</si>
  <si>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</si>
  <si>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</si>
  <si>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</si>
  <si>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</si>
  <si>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</si>
  <si>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</si>
  <si>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</si>
  <si>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</si>
  <si>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</si>
  <si>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</si>
  <si>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</si>
  <si>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</si>
  <si>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</si>
  <si>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</si>
  <si>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</si>
  <si>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</si>
  <si>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</si>
  <si>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</si>
  <si>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</si>
  <si>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</si>
  <si>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</si>
  <si>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</si>
  <si>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</si>
  <si>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</si>
  <si>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</si>
  <si>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</si>
  <si>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</si>
  <si>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</si>
  <si>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</si>
  <si>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</si>
  <si>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</si>
  <si>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</si>
  <si>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</si>
  <si>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</si>
  <si>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</si>
  <si>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</si>
  <si>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</si>
  <si>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</si>
  <si>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</si>
  <si>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</si>
  <si>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</si>
  <si>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</si>
  <si>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</si>
  <si>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</si>
  <si>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</si>
  <si>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</si>
  <si>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</si>
  <si>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</si>
  <si>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</si>
  <si>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</si>
  <si>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</si>
  <si>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</si>
  <si>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</si>
  <si>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</si>
  <si>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</si>
  <si>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</si>
  <si>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</si>
  <si>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</si>
  <si>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</si>
  <si>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</si>
  <si>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</si>
  <si>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</si>
  <si>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</si>
  <si>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</si>
  <si>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</si>
  <si>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</si>
  <si>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</si>
  <si>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</si>
  <si>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</si>
  <si>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</si>
  <si>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</si>
  <si>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</si>
  <si>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</si>
  <si>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</si>
  <si>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</si>
  <si>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</si>
  <si>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</si>
  <si>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</si>
  <si>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</si>
  <si>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</si>
  <si>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</si>
  <si>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</si>
  <si>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</si>
  <si>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</si>
  <si>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</si>
  <si>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</si>
  <si>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</si>
  <si>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</si>
  <si>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</si>
  <si>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</si>
  <si>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</si>
  <si>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</si>
  <si>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</si>
  <si>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</si>
  <si>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</si>
  <si>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</si>
  <si>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</si>
  <si>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</si>
  <si>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</si>
  <si>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</si>
  <si>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</si>
  <si>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</si>
  <si>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</si>
  <si>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</si>
  <si>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</si>
  <si>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</si>
  <si>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</si>
  <si>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</si>
  <si>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</si>
  <si>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</si>
  <si>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</si>
  <si>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</si>
  <si>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</si>
  <si>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</si>
  <si>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</si>
  <si>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</si>
  <si>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</si>
  <si>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</si>
  <si>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</si>
  <si>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</si>
  <si>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</si>
  <si>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</si>
  <si>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</si>
  <si>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</si>
  <si>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</si>
  <si>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</si>
  <si>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</si>
  <si>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</si>
  <si>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</si>
  <si>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</si>
  <si>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</si>
  <si>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</si>
  <si>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</si>
  <si>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</si>
  <si>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</si>
  <si>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</si>
  <si>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</si>
  <si>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</si>
  <si>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</si>
  <si>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</si>
  <si>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</si>
  <si>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</si>
  <si>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</si>
  <si>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</si>
  <si>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</si>
  <si>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</si>
  <si>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</si>
  <si>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</si>
  <si>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</si>
  <si>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</si>
  <si>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</si>
  <si>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</si>
  <si>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</si>
  <si>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</si>
  <si>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</si>
  <si>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</si>
  <si>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</si>
  <si>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</si>
  <si>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</si>
  <si>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</si>
  <si>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</si>
  <si>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</si>
  <si>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</si>
  <si>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</si>
  <si>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</si>
  <si>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</si>
  <si>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</si>
  <si>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</si>
  <si>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</si>
  <si>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</si>
  <si>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</si>
  <si>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</si>
  <si>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</si>
  <si>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</si>
  <si>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</si>
  <si>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</si>
  <si>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</si>
  <si>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</si>
  <si>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</si>
  <si>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</si>
  <si>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</si>
  <si>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</si>
  <si>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</si>
  <si>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</si>
  <si>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</si>
  <si>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</si>
  <si>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</si>
  <si>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</si>
  <si>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</si>
  <si>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</si>
  <si>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</si>
  <si>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</si>
  <si>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</si>
  <si>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</si>
  <si>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</si>
  <si>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</si>
  <si>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</si>
  <si>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</si>
  <si>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</si>
  <si>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</si>
  <si>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</si>
  <si>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</si>
  <si>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</si>
  <si>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</si>
  <si>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</si>
  <si>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</si>
  <si>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</si>
  <si>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</si>
  <si>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</si>
  <si>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</si>
  <si>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</si>
  <si>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</si>
  <si>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</si>
  <si>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</si>
  <si>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</si>
  <si>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</si>
  <si>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</si>
  <si>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</si>
  <si>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</si>
  <si>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</si>
  <si>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</si>
  <si>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</si>
  <si>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</si>
  <si>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</si>
  <si>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</si>
  <si>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</si>
  <si>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</si>
  <si>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</si>
  <si>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</si>
  <si>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</si>
  <si>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</si>
  <si>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</si>
  <si>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</si>
  <si>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</si>
  <si>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</si>
  <si>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</si>
  <si>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</si>
  <si>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</si>
  <si>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</si>
  <si>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</si>
  <si>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</si>
  <si>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</si>
  <si>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</si>
  <si>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</si>
  <si>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</si>
  <si>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</si>
  <si>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</si>
  <si>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</si>
  <si>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</si>
  <si>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</si>
  <si>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</si>
  <si>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</si>
  <si>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</si>
  <si>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</si>
  <si>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</si>
  <si>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</si>
  <si>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</si>
  <si>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</si>
  <si>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</si>
  <si>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</si>
  <si>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</si>
  <si>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</si>
  <si>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</si>
  <si>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</si>
  <si>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</si>
  <si>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</si>
  <si>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</si>
  <si>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</si>
  <si>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</si>
  <si>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</si>
  <si>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</si>
  <si>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</si>
  <si>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</si>
  <si>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</si>
  <si>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</si>
  <si>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</si>
  <si>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</si>
  <si>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</si>
  <si>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</si>
  <si>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</si>
  <si>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</si>
  <si>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</si>
  <si>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</si>
  <si>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</si>
  <si>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</si>
  <si>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</si>
  <si>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</si>
  <si>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</si>
  <si>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</si>
  <si>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</si>
  <si>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</si>
  <si>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</si>
  <si>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</si>
  <si>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</si>
  <si>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</si>
  <si>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</si>
  <si>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</si>
  <si>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</si>
  <si>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</si>
  <si>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</si>
  <si>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</si>
  <si>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</si>
  <si>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</si>
  <si>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</si>
  <si>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</si>
  <si>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</si>
  <si>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</si>
  <si>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</si>
  <si>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</si>
  <si>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</si>
  <si>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</si>
  <si>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</si>
  <si>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</si>
  <si>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</si>
  <si>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</si>
  <si>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</si>
  <si>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</si>
  <si>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</si>
  <si>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</si>
  <si>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</si>
  <si>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</si>
  <si>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</si>
  <si>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</si>
  <si>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</si>
  <si>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</si>
  <si>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</si>
  <si>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</si>
  <si>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</si>
  <si>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</si>
  <si>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</si>
  <si>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</si>
  <si>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</si>
  <si>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</si>
  <si>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</si>
  <si>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</si>
  <si>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</si>
  <si>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</si>
  <si>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</si>
  <si>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</si>
  <si>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</si>
  <si>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</si>
  <si>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</si>
  <si>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</si>
  <si>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</si>
  <si>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</si>
  <si>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</si>
  <si>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</si>
  <si>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</si>
  <si>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</si>
  <si>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</si>
  <si>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</si>
  <si>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</si>
  <si>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</si>
  <si>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</si>
  <si>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</si>
  <si>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</si>
  <si>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</si>
  <si>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</si>
  <si>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</si>
  <si>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</si>
  <si>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</si>
  <si>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</si>
  <si>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</si>
  <si>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</si>
  <si>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</si>
  <si>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</si>
  <si>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</si>
  <si>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</si>
  <si>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</si>
  <si>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</si>
  <si>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</si>
  <si>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</si>
  <si>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</si>
  <si>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</si>
  <si>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</si>
  <si>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</si>
  <si>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</si>
  <si>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</si>
  <si>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</si>
  <si>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</si>
  <si>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</si>
  <si>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</si>
  <si>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</si>
  <si>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</si>
  <si>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</si>
  <si>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</si>
  <si>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</si>
  <si>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</si>
  <si>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</si>
  <si>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</si>
  <si>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</si>
  <si>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</si>
  <si>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</si>
  <si>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</si>
  <si>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</si>
  <si>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</si>
  <si>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</si>
  <si>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</si>
  <si>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</si>
  <si>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</si>
  <si>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</si>
  <si>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</si>
  <si>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</si>
  <si>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</si>
  <si>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</si>
  <si>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</si>
  <si>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</si>
  <si>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</si>
  <si>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</si>
  <si>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</si>
  <si>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</si>
  <si>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</si>
  <si>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</si>
  <si>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</si>
  <si>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</si>
  <si>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</si>
  <si>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</si>
  <si>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</si>
  <si>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</si>
  <si>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</si>
  <si>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</si>
  <si>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</si>
  <si>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</si>
  <si>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</si>
  <si>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</si>
  <si>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</si>
  <si>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</si>
  <si>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</si>
  <si>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</si>
  <si>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</si>
  <si>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</si>
  <si>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</si>
  <si>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</si>
  <si>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</si>
  <si>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</si>
  <si>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</si>
  <si>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</si>
  <si>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</si>
  <si>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</si>
  <si>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</si>
  <si>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</si>
  <si>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</si>
  <si>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</si>
  <si>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</si>
  <si>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</si>
  <si>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</si>
  <si>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</si>
  <si>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</si>
  <si>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</si>
  <si>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</si>
  <si>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</si>
  <si>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</si>
  <si>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</si>
  <si>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</si>
  <si>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</si>
  <si>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</si>
  <si>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</si>
  <si>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</si>
  <si>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</si>
  <si>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</si>
  <si>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</si>
  <si>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</si>
  <si>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</si>
  <si>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</si>
  <si>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</si>
  <si>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</si>
  <si>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</si>
  <si>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</si>
  <si>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</si>
  <si>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</si>
  <si>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</si>
  <si>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</si>
  <si>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</si>
  <si>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</si>
  <si>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</si>
  <si>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</si>
  <si>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</si>
  <si>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</si>
  <si>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</si>
  <si>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</si>
  <si>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</si>
  <si>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</si>
  <si>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</si>
  <si>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</si>
  <si>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</si>
  <si>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</si>
  <si>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</si>
  <si>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</si>
  <si>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</si>
  <si>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</si>
  <si>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</si>
  <si>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</si>
  <si>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</si>
  <si>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</si>
  <si>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</si>
  <si>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</si>
  <si>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</si>
  <si>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</si>
  <si>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</si>
  <si>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</si>
  <si>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</si>
  <si>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</si>
  <si>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</si>
  <si>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</si>
  <si>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</si>
  <si>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</si>
  <si>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</si>
  <si>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</si>
  <si>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</si>
  <si>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</si>
  <si>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</si>
  <si>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</si>
  <si>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</si>
  <si>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</si>
  <si>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</si>
  <si>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</si>
  <si>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</si>
  <si>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</si>
  <si>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</si>
  <si>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</si>
  <si>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</si>
  <si>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</si>
  <si>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</si>
  <si>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</si>
  <si>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</si>
  <si>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</si>
  <si>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</si>
  <si>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</si>
  <si>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</si>
  <si>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</si>
  <si>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</si>
  <si>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</si>
  <si>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</si>
  <si>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</si>
  <si>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</si>
  <si>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</si>
  <si>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</si>
  <si>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</si>
  <si>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</si>
  <si>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</si>
  <si>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</si>
  <si>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</si>
  <si>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</si>
  <si>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</si>
  <si>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</si>
  <si>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</si>
  <si>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</si>
  <si>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</si>
  <si>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</si>
  <si>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</si>
  <si>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</si>
  <si>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</si>
  <si>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</si>
  <si>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</si>
  <si>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</si>
  <si>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</si>
  <si>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</si>
  <si>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</si>
  <si>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</si>
  <si>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</si>
  <si>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</si>
  <si>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</si>
  <si>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</si>
  <si>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</si>
  <si>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</si>
  <si>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</si>
  <si>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</si>
  <si>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</si>
  <si>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</si>
  <si>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</si>
  <si>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</si>
  <si>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</si>
  <si>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</si>
  <si>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</si>
  <si>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</si>
  <si>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</si>
  <si>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</si>
  <si>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</si>
  <si>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</si>
  <si>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</si>
  <si>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</si>
  <si>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</si>
  <si>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</si>
  <si>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</si>
  <si>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</si>
  <si>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</si>
  <si>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</si>
  <si>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</si>
  <si>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</si>
  <si>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</si>
  <si>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</si>
  <si>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</si>
  <si>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</si>
  <si>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</si>
  <si>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</si>
  <si>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</si>
  <si>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</si>
  <si>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</si>
  <si>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</si>
  <si>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</si>
  <si>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</si>
  <si>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</si>
  <si>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</si>
  <si>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</si>
  <si>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</si>
  <si>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</si>
  <si>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</si>
  <si>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</si>
  <si>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</si>
  <si>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</si>
  <si>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</si>
  <si>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</si>
  <si>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</si>
  <si>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</si>
  <si>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</si>
  <si>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</si>
  <si>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</si>
  <si>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</si>
  <si>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</si>
  <si>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</si>
  <si>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</si>
  <si>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</si>
  <si>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</si>
  <si>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</si>
  <si>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</si>
  <si>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</si>
  <si>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</si>
  <si>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</si>
  <si>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</si>
  <si>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</si>
  <si>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</si>
  <si>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</si>
  <si>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</si>
  <si>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</si>
  <si>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</si>
  <si>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</si>
  <si>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</si>
  <si>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</si>
  <si>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</si>
  <si>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</si>
  <si>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</si>
  <si>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</si>
  <si>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</si>
  <si>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</si>
  <si>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</si>
  <si>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</si>
  <si>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</si>
  <si>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</si>
  <si>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</si>
  <si>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</si>
  <si>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</si>
  <si>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</si>
  <si>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</si>
  <si>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</si>
  <si>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</si>
  <si>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</si>
  <si>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</si>
  <si>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</si>
  <si>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</si>
  <si>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</si>
  <si>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</si>
  <si>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</si>
  <si>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</si>
  <si>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</si>
  <si>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</si>
  <si>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</si>
  <si>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</si>
  <si>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</si>
  <si>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</si>
  <si>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</si>
  <si>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</si>
  <si>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</si>
  <si>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</si>
  <si>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</si>
  <si>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</si>
  <si>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</si>
  <si>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</si>
  <si>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</si>
  <si>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</si>
  <si>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</si>
  <si>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</si>
  <si>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</si>
  <si>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</si>
  <si>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</si>
  <si>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</si>
  <si>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</si>
  <si>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</si>
  <si>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</si>
  <si>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</si>
  <si>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</si>
  <si>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</si>
  <si>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</si>
  <si>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</si>
  <si>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</si>
  <si>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</si>
  <si>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</si>
  <si>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</si>
  <si>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</si>
  <si>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</si>
  <si>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</si>
  <si>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</si>
  <si>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</si>
  <si>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</si>
  <si>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</si>
  <si>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</si>
  <si>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</si>
  <si>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</si>
  <si>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</si>
  <si>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</si>
  <si>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</si>
  <si>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</si>
  <si>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</si>
  <si>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</si>
  <si>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</si>
  <si>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</si>
  <si>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</si>
  <si>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</si>
  <si>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</si>
  <si>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</si>
  <si>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</si>
  <si>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</si>
  <si>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</si>
  <si>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</si>
  <si>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</si>
  <si>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</si>
  <si>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</si>
  <si>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</si>
  <si>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</si>
  <si>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</si>
  <si>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</si>
  <si>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</si>
  <si>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</si>
  <si>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</si>
  <si>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</si>
  <si>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</si>
  <si>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</si>
  <si>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</si>
  <si>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</si>
  <si>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</si>
  <si>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</si>
  <si>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</si>
  <si>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</si>
  <si>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</si>
  <si>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</si>
  <si>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</si>
  <si>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</si>
  <si>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</si>
  <si>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</si>
  <si>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</si>
  <si>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</si>
  <si>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</si>
  <si>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</si>
  <si>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</si>
  <si>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</si>
  <si>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</si>
  <si>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</si>
  <si>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</si>
  <si>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</si>
  <si>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</si>
  <si>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</si>
  <si>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</si>
  <si>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</si>
  <si>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</si>
  <si>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</si>
  <si>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</si>
  <si>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</si>
  <si>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</si>
  <si>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</si>
  <si>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</si>
  <si>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</si>
  <si>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</si>
  <si>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</si>
  <si>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</si>
  <si>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</si>
  <si>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</si>
  <si>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</si>
  <si>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</si>
  <si>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</si>
  <si>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</si>
  <si>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</si>
  <si>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</si>
  <si>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</si>
  <si>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</si>
  <si>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</si>
  <si>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</si>
  <si>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</si>
  <si>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</si>
  <si>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</si>
  <si>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</si>
  <si>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</si>
  <si>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</si>
  <si>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</si>
  <si>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</si>
  <si>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</si>
  <si>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</si>
  <si>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</si>
  <si>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</si>
  <si>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</si>
  <si>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</si>
  <si>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</si>
  <si>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</si>
  <si>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</si>
  <si>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</si>
  <si>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</si>
  <si>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</si>
  <si>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</si>
  <si>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</si>
  <si>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</si>
  <si>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</si>
  <si>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</si>
  <si>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</si>
  <si>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</si>
  <si>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</si>
  <si>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</si>
  <si>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</si>
  <si>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</si>
  <si>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</si>
  <si>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</si>
  <si>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</si>
  <si>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</si>
  <si>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</si>
  <si>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</si>
  <si>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</si>
  <si>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</si>
  <si>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</si>
  <si>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</si>
  <si>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</si>
  <si>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</si>
  <si>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</si>
  <si>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</si>
  <si>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</si>
  <si>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</si>
  <si>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</si>
  <si>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</si>
  <si>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</si>
  <si>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</si>
  <si>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</si>
  <si>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</si>
  <si>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</si>
  <si>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</si>
  <si>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</si>
  <si>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</si>
  <si>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</si>
  <si>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</si>
  <si>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</si>
  <si>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</si>
  <si>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</si>
  <si>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</si>
  <si>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</si>
  <si>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</si>
  <si>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</si>
  <si>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</si>
  <si>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</si>
  <si>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</si>
  <si>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</si>
  <si>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</si>
  <si>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</si>
  <si>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</si>
  <si>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</si>
  <si>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</si>
  <si>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</si>
  <si>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</si>
  <si>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</si>
  <si>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</si>
  <si>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</si>
  <si>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</si>
  <si>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</si>
  <si>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</si>
  <si>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</si>
  <si>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</si>
  <si>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</si>
  <si>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</si>
  <si>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</si>
  <si>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</si>
  <si>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</si>
  <si>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</si>
  <si>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</si>
  <si>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</si>
  <si>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</si>
  <si>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</si>
  <si>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</si>
  <si>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</si>
  <si>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</si>
  <si>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</si>
  <si>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</si>
  <si>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</si>
  <si>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</si>
  <si>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</si>
  <si>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</si>
  <si>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</si>
  <si>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</si>
  <si>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</si>
  <si>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</si>
  <si>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</si>
  <si>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</si>
  <si>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</si>
  <si>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</si>
  <si>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</si>
  <si>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</si>
  <si>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</si>
  <si>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</si>
  <si>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</si>
  <si>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</si>
  <si>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</si>
  <si>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</si>
  <si>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</si>
  <si>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</si>
  <si>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</si>
  <si>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</si>
  <si>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</si>
  <si>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</si>
  <si>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</si>
  <si>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</si>
  <si>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</si>
  <si>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</si>
  <si>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</si>
  <si>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</si>
  <si>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</si>
  <si>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</si>
  <si>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</si>
  <si>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</si>
  <si>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</si>
  <si>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</si>
  <si>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</si>
  <si>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</si>
  <si>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</si>
  <si>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</si>
  <si>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</si>
  <si>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</si>
  <si>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</si>
  <si>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</si>
  <si>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</si>
  <si>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</si>
  <si>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</si>
  <si>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</si>
  <si>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</si>
  <si>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</si>
  <si>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</si>
  <si>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</si>
  <si>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</si>
  <si>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</si>
  <si>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</si>
  <si>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</si>
  <si>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</si>
  <si>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</si>
  <si>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</si>
  <si>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</si>
  <si>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</si>
  <si>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</si>
  <si>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</si>
  <si>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</si>
  <si>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</si>
  <si>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</si>
  <si>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</si>
  <si>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</si>
  <si>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</si>
  <si>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</si>
  <si>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</si>
  <si>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</si>
  <si>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</si>
  <si>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</si>
  <si>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</si>
  <si>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</si>
  <si>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</si>
  <si>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</si>
  <si>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</si>
  <si>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</si>
  <si>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</si>
  <si>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</si>
  <si>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</si>
  <si>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</si>
  <si>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</si>
  <si>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</si>
  <si>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</si>
  <si>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</si>
  <si>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</si>
  <si>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</si>
  <si>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</si>
  <si>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</si>
  <si>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</si>
  <si>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</si>
  <si>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</si>
  <si>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</si>
  <si>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</si>
  <si>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</si>
  <si>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</si>
  <si>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</si>
  <si>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</si>
  <si>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</si>
  <si>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</si>
  <si>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</si>
  <si>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</si>
  <si>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</si>
  <si>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</si>
  <si>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</si>
  <si>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</si>
  <si>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</si>
  <si>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</si>
  <si>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</si>
  <si>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</si>
  <si>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</si>
  <si>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</si>
  <si>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</si>
  <si>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</si>
  <si>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</si>
  <si>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</si>
  <si>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</si>
  <si>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</si>
  <si>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</si>
  <si>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</si>
  <si>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</si>
  <si>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</si>
  <si>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</si>
  <si>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</si>
  <si>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</si>
  <si>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</si>
  <si>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</si>
  <si>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</si>
  <si>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</si>
  <si>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</si>
  <si>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</si>
  <si>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</si>
  <si>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</si>
  <si>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</si>
  <si>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</si>
  <si>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</si>
  <si>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</si>
  <si>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</si>
  <si>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</si>
  <si>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</si>
  <si>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</si>
  <si>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</si>
  <si>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</si>
  <si>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</si>
  <si>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</si>
  <si>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</si>
  <si>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</si>
  <si>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</si>
  <si>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</si>
  <si>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</si>
  <si>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</si>
  <si>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</si>
  <si>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</si>
  <si>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</si>
  <si>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</si>
  <si>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</si>
  <si>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</si>
  <si>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</si>
  <si>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</si>
  <si>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</si>
  <si>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</si>
  <si>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</si>
  <si>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</si>
  <si>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</si>
  <si>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</si>
  <si>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</si>
  <si>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</si>
  <si>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</si>
  <si>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</si>
  <si>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</si>
  <si>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</si>
  <si>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</si>
  <si>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</si>
  <si>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</si>
  <si>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</si>
  <si>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</si>
  <si>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</si>
  <si>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</si>
  <si>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</si>
  <si>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</si>
  <si>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</si>
  <si>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</si>
  <si>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</si>
  <si>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</si>
  <si>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</si>
  <si>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</si>
  <si>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</si>
  <si>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</si>
  <si>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</si>
  <si>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</si>
  <si>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</si>
  <si>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</si>
  <si>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</si>
  <si>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</si>
  <si>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</si>
  <si>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</si>
  <si>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</si>
  <si>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</si>
  <si>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</si>
  <si>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</si>
  <si>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</si>
  <si>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</si>
  <si>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</si>
  <si>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</si>
  <si>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</si>
  <si>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</si>
  <si>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</si>
  <si>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</si>
  <si>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</si>
  <si>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</si>
  <si>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</si>
  <si>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</si>
  <si>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</si>
  <si>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</si>
  <si>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</si>
  <si>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</si>
  <si>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</si>
  <si>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</si>
  <si>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</si>
  <si>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</si>
  <si>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</si>
  <si>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</si>
  <si>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</si>
  <si>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</si>
  <si>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</si>
  <si>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</si>
  <si>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</si>
  <si>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</si>
  <si>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</si>
  <si>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</si>
  <si>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</si>
  <si>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</si>
  <si>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</si>
  <si>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</si>
  <si>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</si>
  <si>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</si>
  <si>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</si>
  <si>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</si>
  <si>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</si>
  <si>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</si>
  <si>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</si>
  <si>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</si>
  <si>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</si>
  <si>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</si>
  <si>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</si>
  <si>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</si>
  <si>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</si>
  <si>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</si>
  <si>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</si>
  <si>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</si>
  <si>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</si>
  <si>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</si>
  <si>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</si>
  <si>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</si>
  <si>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</si>
  <si>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</si>
  <si>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</si>
  <si>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</si>
  <si>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</si>
  <si>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</si>
  <si>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</si>
  <si>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</si>
  <si>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</si>
  <si>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</si>
  <si>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</si>
  <si>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</si>
  <si>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</si>
  <si>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</si>
  <si>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</si>
  <si>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</si>
  <si>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</si>
  <si>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</si>
  <si>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</si>
  <si>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</si>
  <si>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</si>
  <si>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</si>
  <si>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</si>
  <si>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</si>
  <si>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</si>
  <si>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</si>
  <si>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</si>
  <si>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</si>
  <si>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</si>
  <si>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</si>
  <si>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</si>
  <si>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</si>
  <si>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</si>
  <si>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</si>
  <si>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</si>
  <si>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</si>
  <si>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</si>
  <si>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</si>
  <si>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</si>
  <si>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</si>
  <si>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</si>
  <si>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</si>
  <si>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</si>
  <si>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</si>
  <si>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</si>
  <si>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</si>
  <si>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</si>
  <si>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</si>
  <si>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</si>
  <si>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</si>
  <si>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</si>
  <si>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</si>
  <si>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</si>
  <si>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</si>
  <si>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</si>
  <si>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</si>
  <si>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</si>
  <si>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</si>
  <si>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</si>
  <si>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</si>
  <si>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</si>
  <si>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</si>
  <si>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</si>
  <si>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</si>
  <si>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</si>
  <si>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</si>
  <si>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</si>
  <si>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</si>
  <si>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</si>
  <si>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</si>
  <si>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</si>
  <si>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</si>
  <si>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</si>
  <si>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</si>
  <si>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</si>
  <si>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</si>
  <si>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</si>
  <si>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</si>
  <si>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</si>
  <si>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</si>
  <si>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</si>
  <si>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</si>
  <si>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</si>
  <si>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</si>
  <si>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</si>
  <si>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</si>
  <si>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</si>
  <si>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</si>
  <si>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</si>
  <si>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</si>
  <si>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</si>
  <si>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</si>
  <si>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</si>
  <si>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</si>
  <si>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</si>
  <si>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</si>
  <si>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</si>
  <si>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</si>
  <si>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</si>
  <si>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</si>
  <si>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</si>
  <si>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</si>
  <si>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</si>
  <si>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</si>
  <si>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</si>
  <si>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</si>
  <si>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</si>
  <si>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</si>
  <si>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</si>
  <si>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</si>
  <si>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</si>
  <si>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</si>
  <si>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</si>
  <si>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</si>
  <si>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</si>
  <si>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</si>
  <si>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</si>
  <si>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</si>
  <si>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</si>
  <si>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</si>
  <si>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</si>
  <si>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</si>
  <si>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</si>
  <si>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</si>
  <si>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</si>
  <si>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</si>
  <si>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</si>
  <si>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</si>
  <si>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</si>
  <si>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</si>
  <si>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</si>
  <si>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</si>
  <si>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</si>
  <si>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</si>
  <si>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</si>
  <si>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</si>
  <si>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</si>
  <si>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</si>
  <si>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</si>
  <si>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</si>
  <si>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</si>
  <si>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</si>
  <si>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</si>
  <si>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</si>
  <si>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</si>
  <si>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</si>
  <si>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</si>
  <si>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</si>
  <si>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</si>
  <si>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</si>
  <si>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</si>
  <si>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</si>
  <si>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</si>
  <si>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</si>
  <si>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</si>
  <si>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</si>
  <si>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</si>
  <si>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</si>
  <si>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</si>
  <si>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</si>
  <si>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</si>
  <si>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</si>
  <si>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</si>
  <si>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</si>
  <si>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</si>
  <si>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</si>
  <si>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</si>
  <si>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</si>
  <si>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</si>
  <si>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</si>
  <si>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</si>
  <si>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</si>
  <si>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</si>
  <si>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</si>
  <si>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</si>
  <si>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</si>
  <si>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</si>
  <si>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</si>
  <si>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</si>
  <si>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</si>
  <si>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</si>
  <si>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</si>
  <si>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</si>
  <si>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</si>
  <si>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</si>
  <si>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</si>
  <si>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</si>
  <si>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</si>
  <si>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</si>
  <si>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</si>
  <si>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</si>
  <si>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</si>
  <si>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</si>
  <si>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</si>
  <si>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</si>
  <si>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</si>
  <si>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</si>
  <si>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</si>
  <si>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</si>
  <si>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</si>
  <si>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</si>
  <si>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</si>
  <si>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</si>
  <si>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</si>
  <si>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</si>
  <si>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</si>
  <si>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</si>
  <si>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</si>
  <si>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</si>
  <si>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</si>
  <si>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</si>
  <si>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</si>
  <si>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</si>
  <si>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</si>
  <si>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</si>
  <si>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</si>
  <si>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</si>
  <si>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</si>
  <si>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</si>
  <si>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</si>
  <si>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</si>
  <si>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</si>
  <si>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</si>
  <si>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</si>
  <si>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</si>
  <si>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</si>
  <si>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</si>
  <si>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</si>
  <si>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</si>
  <si>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</si>
  <si>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</si>
  <si>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</si>
  <si>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</si>
  <si>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</si>
  <si>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</si>
  <si>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</si>
  <si>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</si>
  <si>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</si>
  <si>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</si>
  <si>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</si>
  <si>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</si>
  <si>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</si>
  <si>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</si>
  <si>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</si>
  <si>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</si>
  <si>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</si>
  <si>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</si>
  <si>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</si>
  <si>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</si>
  <si>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</si>
  <si>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</si>
  <si>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</si>
  <si>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</si>
  <si>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</si>
  <si>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</si>
  <si>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</si>
  <si>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</si>
  <si>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</si>
  <si>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</si>
  <si>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</si>
  <si>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</si>
  <si>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</si>
  <si>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</si>
  <si>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</si>
  <si>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</si>
  <si>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</si>
  <si>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</si>
  <si>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</si>
  <si>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</si>
  <si>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</si>
  <si>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</si>
  <si>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</si>
  <si>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</si>
  <si>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</si>
  <si>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</si>
  <si>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</si>
  <si>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</si>
  <si>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</si>
  <si>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</si>
  <si>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</si>
  <si>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</si>
  <si>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</si>
  <si>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</si>
  <si>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</si>
  <si>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</si>
  <si>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</si>
  <si>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</si>
  <si>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</si>
  <si>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</si>
  <si>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</si>
  <si>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</si>
  <si>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</si>
  <si>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</si>
  <si>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</si>
  <si>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</si>
  <si>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</si>
  <si>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</si>
  <si>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</si>
  <si>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</si>
  <si>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</si>
  <si>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</si>
  <si>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</si>
  <si>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</si>
  <si>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</si>
  <si>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</si>
  <si>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</si>
  <si>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</si>
  <si>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</si>
  <si>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</si>
  <si>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</si>
  <si>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</si>
  <si>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</si>
  <si>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</si>
  <si>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</si>
  <si>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</si>
  <si>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</si>
  <si>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</si>
  <si>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</si>
  <si>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</si>
  <si>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</si>
  <si>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</si>
  <si>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</si>
  <si>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</si>
  <si>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</si>
  <si>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</si>
  <si>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</si>
  <si>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</si>
  <si>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</si>
  <si>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</si>
  <si>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</si>
  <si>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</si>
  <si>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</si>
  <si>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</si>
  <si>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</si>
  <si>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</si>
  <si>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</si>
  <si>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</si>
  <si>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</si>
  <si>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</si>
  <si>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</si>
  <si>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</si>
  <si>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</si>
  <si>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</si>
  <si>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</si>
  <si>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</si>
  <si>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</si>
  <si>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</si>
  <si>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</si>
  <si>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</si>
  <si>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</si>
  <si>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</si>
  <si>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</si>
  <si>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</si>
  <si>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</si>
  <si>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</si>
  <si>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</si>
  <si>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</si>
  <si>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</si>
  <si>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</si>
  <si>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</si>
  <si>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</si>
  <si>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</si>
  <si>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</si>
  <si>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</si>
  <si>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</si>
  <si>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</si>
  <si>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</si>
  <si>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</si>
  <si>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</si>
  <si>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</si>
  <si>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</si>
  <si>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</si>
  <si>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</si>
  <si>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</si>
  <si>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</si>
  <si>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</si>
  <si>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</si>
  <si>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</si>
  <si>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</si>
  <si>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</si>
  <si>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</si>
  <si>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</si>
  <si>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</si>
  <si>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</si>
  <si>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</si>
  <si>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</si>
  <si>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</si>
  <si>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</si>
  <si>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</si>
  <si>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</si>
  <si>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</si>
  <si>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</si>
  <si>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</si>
  <si>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</si>
  <si>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</si>
  <si>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</si>
  <si>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</si>
  <si>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</si>
  <si>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</si>
  <si>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</si>
  <si>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</si>
  <si>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</si>
  <si>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</si>
  <si>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</si>
  <si>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</si>
  <si>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</si>
  <si>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</si>
  <si>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</si>
  <si>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</si>
  <si>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</si>
  <si>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</si>
  <si>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</si>
  <si>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</si>
  <si>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</si>
  <si>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</si>
  <si>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</si>
  <si>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</si>
  <si>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</si>
  <si>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</si>
  <si>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</si>
  <si>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</si>
  <si>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</si>
  <si>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</si>
  <si>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</si>
  <si>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</si>
  <si>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</si>
  <si>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</si>
  <si>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</si>
  <si>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</si>
  <si>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</si>
  <si>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</si>
  <si>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</si>
  <si>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</si>
  <si>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</si>
  <si>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</si>
  <si>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</si>
  <si>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</si>
  <si>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</si>
  <si>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</si>
  <si>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</si>
  <si>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</si>
  <si>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</si>
  <si>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</si>
  <si>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</si>
  <si>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</si>
  <si>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</si>
  <si>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</si>
  <si>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</si>
  <si>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</si>
  <si>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</si>
  <si>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</si>
  <si>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</si>
  <si>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</si>
  <si>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</si>
  <si>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</si>
  <si>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</si>
  <si>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</si>
  <si>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</si>
  <si>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</si>
  <si>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</si>
  <si>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</si>
  <si>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</si>
  <si>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</si>
  <si>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</si>
  <si>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</si>
  <si>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</si>
  <si>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</si>
  <si>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</si>
  <si>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</si>
  <si>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</si>
  <si>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</si>
  <si>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</si>
  <si>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</si>
  <si>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</si>
  <si>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</si>
  <si>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</si>
  <si>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</si>
  <si>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</si>
  <si>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</si>
  <si>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</si>
  <si>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</si>
  <si>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</si>
  <si>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</si>
  <si>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</si>
  <si>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</si>
  <si>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</si>
  <si>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</si>
  <si>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</si>
  <si>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</si>
  <si>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</si>
  <si>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</si>
  <si>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</si>
  <si>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</si>
  <si>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</si>
  <si>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</si>
  <si>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</si>
  <si>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</si>
  <si>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</si>
  <si>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</si>
  <si>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</si>
  <si>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</si>
  <si>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</si>
  <si>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</si>
  <si>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</si>
  <si>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</si>
  <si>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</si>
  <si>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</si>
  <si>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</si>
  <si>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</si>
  <si>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</si>
  <si>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</si>
  <si>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</si>
  <si>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</si>
  <si>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</si>
  <si>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</si>
  <si>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</si>
  <si>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</si>
  <si>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</si>
  <si>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</si>
  <si>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</si>
  <si>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</si>
  <si>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</si>
  <si>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</si>
  <si>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</si>
  <si>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</si>
  <si>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</si>
  <si>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</si>
  <si>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</si>
  <si>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</si>
  <si>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</si>
  <si>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</si>
  <si>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</si>
  <si>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</si>
  <si>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</si>
  <si>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</si>
  <si>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</si>
  <si>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</si>
  <si>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</si>
  <si>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</si>
  <si>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</si>
  <si>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</si>
  <si>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</si>
  <si>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</si>
  <si>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</si>
  <si>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</si>
  <si>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</si>
  <si>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</si>
  <si>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</si>
  <si>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</si>
  <si>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</si>
  <si>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</si>
  <si>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</si>
  <si>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</si>
  <si>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</si>
  <si>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</si>
  <si>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</si>
  <si>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</si>
  <si>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</si>
  <si>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</si>
  <si>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</si>
  <si>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</si>
  <si>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</si>
  <si>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</si>
  <si>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</si>
  <si>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</si>
  <si>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</si>
  <si>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</si>
  <si>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</si>
  <si>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</si>
  <si>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</si>
  <si>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</si>
  <si>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</si>
  <si>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</si>
  <si>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</si>
  <si>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</si>
  <si>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</si>
  <si>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</si>
  <si>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</si>
  <si>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</si>
  <si>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</si>
  <si>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</si>
  <si>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</si>
  <si>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</si>
  <si>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</si>
  <si>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</si>
  <si>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</si>
  <si>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</si>
  <si>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</si>
  <si>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</si>
  <si>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</si>
  <si>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</si>
  <si>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</si>
  <si>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</si>
  <si>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</si>
  <si>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</si>
  <si>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</si>
  <si>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</si>
  <si>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</si>
  <si>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</si>
  <si>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</si>
  <si>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</si>
  <si>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</si>
  <si>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</si>
  <si>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</si>
  <si>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</si>
  <si>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</si>
  <si>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</si>
  <si>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</si>
  <si>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</si>
  <si>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</si>
  <si>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</si>
  <si>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</si>
  <si>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</si>
  <si>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</si>
  <si>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</si>
  <si>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</si>
  <si>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</si>
  <si>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</si>
  <si>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</si>
  <si>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</si>
  <si>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</si>
  <si>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</si>
  <si>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</si>
  <si>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</si>
  <si>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</si>
  <si>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</si>
  <si>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</si>
  <si>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</si>
  <si>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</si>
  <si>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</si>
  <si>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</si>
  <si>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</si>
  <si>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</si>
  <si>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</si>
  <si>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</si>
  <si>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</si>
  <si>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</si>
  <si>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</si>
  <si>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</si>
  <si>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</si>
  <si>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</si>
  <si>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</si>
  <si>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</si>
  <si>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</si>
  <si>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</si>
  <si>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</si>
  <si>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</si>
  <si>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</si>
  <si>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</si>
  <si>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</si>
  <si>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</si>
  <si>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</si>
  <si>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</si>
  <si>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</si>
  <si>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</si>
  <si>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</si>
  <si>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</si>
  <si>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</si>
  <si>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</si>
  <si>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</si>
  <si>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</si>
  <si>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</si>
  <si>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</si>
  <si>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</si>
  <si>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</si>
  <si>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</si>
  <si>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</si>
  <si>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</si>
  <si>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</si>
  <si>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</si>
  <si>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</si>
  <si>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</si>
  <si>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</si>
  <si>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</si>
  <si>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</si>
  <si>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</si>
  <si>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</si>
  <si>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</si>
  <si>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</si>
  <si>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</si>
  <si>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</si>
  <si>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</si>
  <si>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</si>
  <si>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</si>
  <si>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</si>
  <si>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</si>
  <si>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</si>
  <si>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</si>
  <si>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</si>
  <si>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</si>
  <si>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</si>
  <si>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</si>
  <si>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</si>
  <si>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</si>
  <si>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</si>
  <si>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</si>
  <si>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</si>
  <si>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</si>
  <si>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</si>
  <si>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</si>
  <si>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</si>
  <si>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</si>
  <si>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</si>
  <si>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</si>
  <si>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</si>
  <si>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</si>
  <si>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</si>
  <si>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</si>
  <si>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</si>
  <si>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</si>
  <si>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</si>
  <si>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</si>
  <si>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</si>
  <si>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</si>
  <si>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</si>
  <si>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</si>
  <si>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</si>
  <si>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</si>
  <si>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</si>
  <si>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</si>
  <si>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</si>
  <si>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</si>
  <si>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</si>
  <si>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</si>
  <si>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</si>
  <si>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</si>
  <si>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</si>
  <si>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</si>
  <si>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</si>
  <si>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</si>
  <si>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</si>
  <si>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</si>
  <si>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</si>
  <si>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</si>
  <si>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</si>
  <si>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</si>
  <si>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</si>
  <si>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</si>
  <si>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</si>
  <si>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</si>
  <si>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</si>
  <si>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</si>
  <si>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</si>
  <si>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</si>
  <si>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</si>
  <si>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</si>
  <si>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</si>
  <si>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</si>
  <si>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</si>
  <si>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</si>
  <si>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</si>
  <si>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</si>
  <si>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</si>
  <si>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</si>
  <si>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</si>
  <si>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</si>
  <si>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</si>
  <si>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</si>
  <si>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</si>
  <si>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</si>
  <si>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</si>
  <si>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</si>
  <si>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</si>
  <si>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</si>
  <si>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</si>
  <si>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</si>
  <si>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</si>
  <si>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</si>
  <si>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</si>
  <si>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</si>
  <si>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</si>
  <si>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</si>
  <si>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</si>
  <si>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</si>
  <si>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</si>
  <si>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</si>
  <si>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</si>
  <si>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</si>
  <si>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</si>
  <si>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</si>
  <si>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</si>
  <si>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</si>
  <si>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</si>
  <si>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</si>
  <si>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</si>
  <si>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</si>
  <si>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</si>
  <si>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</si>
  <si>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</si>
  <si>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</si>
  <si>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</si>
  <si>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</si>
  <si>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</si>
  <si>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</si>
  <si>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</si>
  <si>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</si>
  <si>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</si>
  <si>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</si>
  <si>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</si>
  <si>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</si>
  <si>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</si>
  <si>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</si>
  <si>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</si>
  <si>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</si>
  <si>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</si>
  <si>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</si>
  <si>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</si>
  <si>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</si>
  <si>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</si>
  <si>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</si>
  <si>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</si>
  <si>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</si>
  <si>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</si>
  <si>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</si>
  <si>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</si>
  <si>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</si>
  <si>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</si>
  <si>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</si>
  <si>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</si>
  <si>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</si>
  <si>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</si>
  <si>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</si>
  <si>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</si>
  <si>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</si>
  <si>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</si>
  <si>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</si>
  <si>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</si>
  <si>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</si>
  <si>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</si>
  <si>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</si>
  <si>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</si>
  <si>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</si>
  <si>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</si>
  <si>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</si>
  <si>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</si>
  <si>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</si>
  <si>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</si>
  <si>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</si>
  <si>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</si>
  <si>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</si>
  <si>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</si>
  <si>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</si>
  <si>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</si>
  <si>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</si>
  <si>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</si>
  <si>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</si>
  <si>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</si>
  <si>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</si>
  <si>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</si>
  <si>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</si>
  <si>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</si>
  <si>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</si>
  <si>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</si>
  <si>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</si>
  <si>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</si>
  <si>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</si>
  <si>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</si>
  <si>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</si>
  <si>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</si>
  <si>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</si>
  <si>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</si>
  <si>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</si>
  <si>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</si>
  <si>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</si>
  <si>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</si>
  <si>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</si>
  <si>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</si>
  <si>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</si>
  <si>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</si>
  <si>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</si>
  <si>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</si>
  <si>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</si>
  <si>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</si>
  <si>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</si>
  <si>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</si>
  <si>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</si>
  <si>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</si>
  <si>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</si>
  <si>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</si>
  <si>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</si>
  <si>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</si>
  <si>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</si>
  <si>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</si>
  <si>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</si>
  <si>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</si>
  <si>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</si>
  <si>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</si>
  <si>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</si>
  <si>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</si>
  <si>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</si>
  <si>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</si>
  <si>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</si>
  <si>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</si>
  <si>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</si>
  <si>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</si>
  <si>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</si>
  <si>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</si>
  <si>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</si>
  <si>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</si>
  <si>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</si>
  <si>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</si>
  <si>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</si>
  <si>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</si>
  <si>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</si>
  <si>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</si>
  <si>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</si>
  <si>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</si>
  <si>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</si>
  <si>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</si>
  <si>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</si>
  <si>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</si>
  <si>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</si>
  <si>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</si>
  <si>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</si>
  <si>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</si>
  <si>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</si>
  <si>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</si>
  <si>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</si>
  <si>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</si>
  <si>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</si>
  <si>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</si>
  <si>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</si>
  <si>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</si>
  <si>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</si>
  <si>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</si>
  <si>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</si>
  <si>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</si>
  <si>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</si>
  <si>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</si>
  <si>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</si>
  <si>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</si>
  <si>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</si>
  <si>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</si>
  <si>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</si>
  <si>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</si>
  <si>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</si>
  <si>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</si>
  <si>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</si>
  <si>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</si>
  <si>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</si>
  <si>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</si>
  <si>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</si>
  <si>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</si>
  <si>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</si>
  <si>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</si>
  <si>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</si>
  <si>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</si>
  <si>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</si>
  <si>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</si>
  <si>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</si>
  <si>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</si>
  <si>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</si>
  <si>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</si>
  <si>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</si>
  <si>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</si>
  <si>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</si>
  <si>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</si>
  <si>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</si>
  <si>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</si>
  <si>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</si>
  <si>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</si>
  <si>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</si>
  <si>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</si>
  <si>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</si>
  <si>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</si>
  <si>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</si>
  <si>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</si>
  <si>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</si>
  <si>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</si>
  <si>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</si>
  <si>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</si>
  <si>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</si>
  <si>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</si>
  <si>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</si>
  <si>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</si>
  <si>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</si>
  <si>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</si>
  <si>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</si>
  <si>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</si>
  <si>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</si>
  <si>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</si>
  <si>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</si>
  <si>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</si>
  <si>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</si>
  <si>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</si>
  <si>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</si>
  <si>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</si>
  <si>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</si>
  <si>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</si>
  <si>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</si>
  <si>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</si>
  <si>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</si>
  <si>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</si>
  <si>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</si>
  <si>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</si>
  <si>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</si>
  <si>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</si>
  <si>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</si>
  <si>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</si>
  <si>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</si>
  <si>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</si>
  <si>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</si>
  <si>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</si>
  <si>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</si>
  <si>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</si>
  <si>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</si>
  <si>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</si>
  <si>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</si>
  <si>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</si>
  <si>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</si>
  <si>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</si>
  <si>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</si>
  <si>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</si>
  <si>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</si>
  <si>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</si>
  <si>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</si>
  <si>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</si>
  <si>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</si>
  <si>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</si>
  <si>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</si>
  <si>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</si>
  <si>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</si>
  <si>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</si>
  <si>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</si>
  <si>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</si>
  <si>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</si>
  <si>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</si>
  <si>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</si>
  <si>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</si>
  <si>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</si>
  <si>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</si>
  <si>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</si>
  <si>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</si>
  <si>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</si>
  <si>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</si>
  <si>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</si>
  <si>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</si>
  <si>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</si>
  <si>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</si>
  <si>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</si>
  <si>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</si>
  <si>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</si>
  <si>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</si>
  <si>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</si>
  <si>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</si>
  <si>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</si>
  <si>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</si>
  <si>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</si>
  <si>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</si>
  <si>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</si>
  <si>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</si>
  <si>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</si>
  <si>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</si>
  <si>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</si>
  <si>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</si>
  <si>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</si>
  <si>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</si>
  <si>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</si>
  <si>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</si>
  <si>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</si>
  <si>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</si>
  <si>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</si>
  <si>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</si>
  <si>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</si>
  <si>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</si>
  <si>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</si>
  <si>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</si>
  <si>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</si>
  <si>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</si>
  <si>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</si>
  <si>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</si>
  <si>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</si>
  <si>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</si>
  <si>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</si>
  <si>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</si>
  <si>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</si>
  <si>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</si>
  <si>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</si>
  <si>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</si>
  <si>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</si>
  <si>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</si>
  <si>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</si>
  <si>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</si>
  <si>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</si>
  <si>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</si>
  <si>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</si>
  <si>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</si>
  <si>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</si>
  <si>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</si>
  <si>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</si>
  <si>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</si>
  <si>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</si>
  <si>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</si>
  <si>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</si>
  <si>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</si>
  <si>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</si>
  <si>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</si>
  <si>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</si>
  <si>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</si>
  <si>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</si>
  <si>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</si>
  <si>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</si>
  <si>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</si>
  <si>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</si>
  <si>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</si>
  <si>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</si>
  <si>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</si>
  <si>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</si>
  <si>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</si>
  <si>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</si>
  <si>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</si>
  <si>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</si>
  <si>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</si>
  <si>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</si>
  <si>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</si>
  <si>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</si>
  <si>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</si>
  <si>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</si>
  <si>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</si>
  <si>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</si>
  <si>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</si>
  <si>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</si>
  <si>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</si>
  <si>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</si>
  <si>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</si>
  <si>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</si>
  <si>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</si>
  <si>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</si>
  <si>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</si>
  <si>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</si>
  <si>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</si>
  <si>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</si>
  <si>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</si>
  <si>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</si>
  <si>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</si>
  <si>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</si>
  <si>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</si>
  <si>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</si>
  <si>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</si>
  <si>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</si>
  <si>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</si>
  <si>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</si>
  <si>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</si>
  <si>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</si>
  <si>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</si>
  <si>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</si>
  <si>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</si>
  <si>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</si>
  <si>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</si>
  <si>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</si>
  <si>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</si>
  <si>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</si>
  <si>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</si>
  <si>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</si>
  <si>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</si>
  <si>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</si>
  <si>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</si>
  <si>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</si>
  <si>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</si>
  <si>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</si>
  <si>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</si>
  <si>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</si>
  <si>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</si>
  <si>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</si>
  <si>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</si>
  <si>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</si>
  <si>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</si>
  <si>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</si>
  <si>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</si>
  <si>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</si>
  <si>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</si>
  <si>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</si>
  <si>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</si>
  <si>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</si>
  <si>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</si>
  <si>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</si>
  <si>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</si>
  <si>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</si>
  <si>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</si>
  <si>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</si>
  <si>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</si>
  <si>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</si>
  <si>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</si>
  <si>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</si>
  <si>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</si>
  <si>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</si>
  <si>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</si>
  <si>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</si>
  <si>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</si>
  <si>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</si>
  <si>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</si>
  <si>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</si>
  <si>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</si>
  <si>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</si>
  <si>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</si>
  <si>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</si>
  <si>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</si>
  <si>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</si>
  <si>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</si>
  <si>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</si>
  <si>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</si>
  <si>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</si>
  <si>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</si>
  <si>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</si>
  <si>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</si>
  <si>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</si>
  <si>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</si>
  <si>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</si>
  <si>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</si>
  <si>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</si>
  <si>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</si>
  <si>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</si>
  <si>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</si>
  <si>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</si>
  <si>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</si>
  <si>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</si>
  <si>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</si>
  <si>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</si>
  <si>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</si>
  <si>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</si>
  <si>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</si>
  <si>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</si>
  <si>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</si>
  <si>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</si>
  <si>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</si>
  <si>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</si>
  <si>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</si>
  <si>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</si>
  <si>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</si>
  <si>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</si>
  <si>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</si>
  <si>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</si>
  <si>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</si>
  <si>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</si>
  <si>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</si>
  <si>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</si>
  <si>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</si>
  <si>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</si>
  <si>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</si>
  <si>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</si>
  <si>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</si>
  <si>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</si>
  <si>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</si>
  <si>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</si>
  <si>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</si>
  <si>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</si>
  <si>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</si>
  <si>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</si>
  <si>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</si>
  <si>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</si>
  <si>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</si>
  <si>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</si>
  <si>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</si>
  <si>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</si>
  <si>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</si>
  <si>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</si>
  <si>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</si>
  <si>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</si>
  <si>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</si>
  <si>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</si>
  <si>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</si>
  <si>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</si>
  <si>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</si>
  <si>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</si>
  <si>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</si>
  <si>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</si>
  <si>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</si>
  <si>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</si>
  <si>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</si>
  <si>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</si>
  <si>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</si>
  <si>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</si>
  <si>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</si>
  <si>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</si>
  <si>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</si>
  <si>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</si>
  <si>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</si>
  <si>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</si>
  <si>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</si>
  <si>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</si>
  <si>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</si>
  <si>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</si>
  <si>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</si>
  <si>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</si>
  <si>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</si>
  <si>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</si>
  <si>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</si>
  <si>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</si>
  <si>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</si>
  <si>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</si>
  <si>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</si>
  <si>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</si>
  <si>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</si>
  <si>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</si>
  <si>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</si>
  <si>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</si>
  <si>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</si>
  <si>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</si>
  <si>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</si>
  <si>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</si>
  <si>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</si>
  <si>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</si>
  <si>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</si>
  <si>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</si>
  <si>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</si>
  <si>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</si>
  <si>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</si>
  <si>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</si>
  <si>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</si>
  <si>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</si>
  <si>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</si>
  <si>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</si>
  <si>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</si>
  <si>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</si>
  <si>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</si>
  <si>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</si>
  <si>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</si>
  <si>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</si>
  <si>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</si>
  <si>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</si>
  <si>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</si>
  <si>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</si>
  <si>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</si>
  <si>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</si>
  <si>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</si>
  <si>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</si>
  <si>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</si>
  <si>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</si>
  <si>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</si>
  <si>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</si>
  <si>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</si>
  <si>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</si>
  <si>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</si>
  <si>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</si>
  <si>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</si>
  <si>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</si>
  <si>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</si>
  <si>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</si>
  <si>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</si>
  <si>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</si>
  <si>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</si>
  <si>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</si>
  <si>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</si>
  <si>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</si>
  <si>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</si>
  <si>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</si>
  <si>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</si>
  <si>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</si>
  <si>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</si>
  <si>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</si>
  <si>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</si>
  <si>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</si>
  <si>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</si>
  <si>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</si>
  <si>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</si>
  <si>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</si>
  <si>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</si>
  <si>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</si>
  <si>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</si>
  <si>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</si>
  <si>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</si>
  <si>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</si>
  <si>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</si>
  <si>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</si>
  <si>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</si>
  <si>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</si>
  <si>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</si>
  <si>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</si>
  <si>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</si>
  <si>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</si>
  <si>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</si>
  <si>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</si>
  <si>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</si>
  <si>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</si>
  <si>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</si>
  <si>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</si>
  <si>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</si>
  <si>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</si>
  <si>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</si>
  <si>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</si>
  <si>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</si>
  <si>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</si>
  <si>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</si>
  <si>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</si>
  <si>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</si>
  <si>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</si>
  <si>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</si>
  <si>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</si>
  <si>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</si>
  <si>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</si>
  <si>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</si>
  <si>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</si>
  <si>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</si>
  <si>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</si>
  <si>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</si>
  <si>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</si>
  <si>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</si>
  <si>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</si>
  <si>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</si>
  <si>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</si>
  <si>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</si>
  <si>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</si>
  <si>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</si>
  <si>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</si>
  <si>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</si>
  <si>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</si>
  <si>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</si>
  <si>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</si>
  <si>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</si>
  <si>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</si>
  <si>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</si>
  <si>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</si>
  <si>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</si>
  <si>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</si>
  <si>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</si>
  <si>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</si>
  <si>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</si>
  <si>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</si>
  <si>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</si>
  <si>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</si>
  <si>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</si>
  <si>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</si>
  <si>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</si>
  <si>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</si>
  <si>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</si>
  <si>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</si>
  <si>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</si>
  <si>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</si>
  <si>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</si>
  <si>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</si>
  <si>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</si>
  <si>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</si>
  <si>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</si>
  <si>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</si>
  <si>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</si>
  <si>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</si>
  <si>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</si>
  <si>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</si>
  <si>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</si>
  <si>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</si>
  <si>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</si>
  <si>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</si>
  <si>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</si>
  <si>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</si>
  <si>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</si>
  <si>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</si>
  <si>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</si>
  <si>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</si>
  <si>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</si>
  <si>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</si>
  <si>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</si>
  <si>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</si>
  <si>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</si>
  <si>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</si>
  <si>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</si>
  <si>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</si>
  <si>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</si>
  <si>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</si>
  <si>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</si>
  <si>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</si>
  <si>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</si>
  <si>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</si>
  <si>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</si>
  <si>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</si>
  <si>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</si>
  <si>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</si>
  <si>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</si>
  <si>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</si>
  <si>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</si>
  <si>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</si>
  <si>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</si>
  <si>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</si>
  <si>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</si>
  <si>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</si>
  <si>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</si>
  <si>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</si>
  <si>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</si>
  <si>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</si>
  <si>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</si>
  <si>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</si>
  <si>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</si>
  <si>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</si>
  <si>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</si>
  <si>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</si>
  <si>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</si>
  <si>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</si>
  <si>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</si>
  <si>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</si>
  <si>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</si>
  <si>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</si>
  <si>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</si>
  <si>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</si>
  <si>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</si>
  <si>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</si>
  <si>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</si>
  <si>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</si>
  <si>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</si>
  <si>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</si>
  <si>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</si>
  <si>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</si>
  <si>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</si>
  <si>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</si>
  <si>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</si>
  <si>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</si>
  <si>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</si>
  <si>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</si>
  <si>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</si>
  <si>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</si>
  <si>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</si>
  <si>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</si>
  <si>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</si>
  <si>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</si>
  <si>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</si>
  <si>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</si>
  <si>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</si>
  <si>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</si>
  <si>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</si>
  <si>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</si>
  <si>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</si>
  <si>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</si>
  <si>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</si>
  <si>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</si>
  <si>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</si>
  <si>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</si>
  <si>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</si>
  <si>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</si>
  <si>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</si>
  <si>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</si>
  <si>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</si>
  <si>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</si>
  <si>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</si>
  <si>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</si>
  <si>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</si>
  <si>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</si>
  <si>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</si>
  <si>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</si>
  <si>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</si>
  <si>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</si>
  <si>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</si>
  <si>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</si>
  <si>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</si>
  <si>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</si>
  <si>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</si>
  <si>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</si>
  <si>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</si>
  <si>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</si>
  <si>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</si>
  <si>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</si>
  <si>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</si>
  <si>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</si>
  <si>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</si>
  <si>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</si>
  <si>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</si>
  <si>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</si>
  <si>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</si>
  <si>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</si>
  <si>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</si>
  <si>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</si>
  <si>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</si>
  <si>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</si>
  <si>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</si>
  <si>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</si>
  <si>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</si>
  <si>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</si>
  <si>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</si>
  <si>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</si>
  <si>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</si>
  <si>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</si>
  <si>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</si>
  <si>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</si>
  <si>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</si>
  <si>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</si>
  <si>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</si>
  <si>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</si>
  <si>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</si>
  <si>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</si>
  <si>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</si>
  <si>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</si>
  <si>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</si>
  <si>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</si>
  <si>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</si>
  <si>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</si>
  <si>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</si>
  <si>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</si>
  <si>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</si>
  <si>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</si>
  <si>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</si>
  <si>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</si>
  <si>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</si>
  <si>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</si>
  <si>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</si>
  <si>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</si>
  <si>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</si>
  <si>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</si>
  <si>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</si>
  <si>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</si>
  <si>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</si>
  <si>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</si>
  <si>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</si>
  <si>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</si>
  <si>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</si>
  <si>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</si>
  <si>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</si>
  <si>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</si>
  <si>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</si>
  <si>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</si>
  <si>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</si>
  <si>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</si>
  <si>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</si>
  <si>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</si>
  <si>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</si>
  <si>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</si>
  <si>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</si>
  <si>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</si>
  <si>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</si>
  <si>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</si>
  <si>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</si>
  <si>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</si>
  <si>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</si>
  <si>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</si>
  <si>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</si>
  <si>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</si>
  <si>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</si>
  <si>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</si>
  <si>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</si>
  <si>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</si>
  <si>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</si>
  <si>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</si>
  <si>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</si>
  <si>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</si>
  <si>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</si>
  <si>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</si>
  <si>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</si>
  <si>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</si>
  <si>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</si>
  <si>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</si>
  <si>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</si>
  <si>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</si>
  <si>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</si>
  <si>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</si>
  <si>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</si>
  <si>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</si>
  <si>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</si>
  <si>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</si>
  <si>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</si>
  <si>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</si>
  <si>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</si>
  <si>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</si>
  <si>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</si>
  <si>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</si>
  <si>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</si>
  <si>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</si>
  <si>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</si>
  <si>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</si>
  <si>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</si>
  <si>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</si>
  <si>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</si>
  <si>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</si>
  <si>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</si>
  <si>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</si>
  <si>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</si>
  <si>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</si>
  <si>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</si>
  <si>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</si>
  <si>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</si>
  <si>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</si>
  <si>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</si>
  <si>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</si>
  <si>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</si>
  <si>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</si>
  <si>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</si>
  <si>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</si>
  <si>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</si>
  <si>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</si>
  <si>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</si>
  <si>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</si>
  <si>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</si>
  <si>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</si>
  <si>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</si>
  <si>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</si>
  <si>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</si>
  <si>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</si>
  <si>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</si>
  <si>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</si>
  <si>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</si>
  <si>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</si>
  <si>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</si>
  <si>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</si>
  <si>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</si>
  <si>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</si>
  <si>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</si>
  <si>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</si>
  <si>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</si>
  <si>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</si>
  <si>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</si>
  <si>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</si>
  <si>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</si>
  <si>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</si>
  <si>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</si>
  <si>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</si>
  <si>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</si>
  <si>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</si>
  <si>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</si>
  <si>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</si>
  <si>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</si>
  <si>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</si>
  <si>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</si>
  <si>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</si>
  <si>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</si>
  <si>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</si>
  <si>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</si>
  <si>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</si>
  <si>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</si>
  <si>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</si>
  <si>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</si>
  <si>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</si>
  <si>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</si>
  <si>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</si>
  <si>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</si>
  <si>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</si>
  <si>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</si>
  <si>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</si>
  <si>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</si>
  <si>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</si>
  <si>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</si>
  <si>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</si>
  <si>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</si>
  <si>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</si>
  <si>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</si>
  <si>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</si>
  <si>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</si>
  <si>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</si>
  <si>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</si>
  <si>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</si>
  <si>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</si>
  <si>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</si>
  <si>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</si>
  <si>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</si>
  <si>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</si>
  <si>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</si>
  <si>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</si>
  <si>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</si>
  <si>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</si>
  <si>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</si>
  <si>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</si>
  <si>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</si>
  <si>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</si>
  <si>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</si>
  <si>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</si>
  <si>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</si>
  <si>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</si>
  <si>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</si>
  <si>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</si>
  <si>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</si>
  <si>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</si>
  <si>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</si>
  <si>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</si>
  <si>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</si>
  <si>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</si>
  <si>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</si>
  <si>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</si>
  <si>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</si>
  <si>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</si>
  <si>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</si>
  <si>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</si>
  <si>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</si>
  <si>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</si>
  <si>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</si>
  <si>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</si>
  <si>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</si>
  <si>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</si>
  <si>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</si>
  <si>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</si>
  <si>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</si>
  <si>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</si>
  <si>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</si>
  <si>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</si>
  <si>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</si>
  <si>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</si>
  <si>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</si>
  <si>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</si>
  <si>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</si>
  <si>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</si>
  <si>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</si>
  <si>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</si>
  <si>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</si>
  <si>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</si>
  <si>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</si>
  <si>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</si>
  <si>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</si>
  <si>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</si>
  <si>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</si>
  <si>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</si>
  <si>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</si>
  <si>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</si>
  <si>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</si>
  <si>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</si>
  <si>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</si>
  <si>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</si>
  <si>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</si>
  <si>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</si>
  <si>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</si>
  <si>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</si>
  <si>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</si>
  <si>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</si>
  <si>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</si>
  <si>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</si>
  <si>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</si>
  <si>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</si>
  <si>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</si>
  <si>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</si>
  <si>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</si>
  <si>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</si>
  <si>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</si>
  <si>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</si>
  <si>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</si>
  <si>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</si>
  <si>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</si>
  <si>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</si>
  <si>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</si>
  <si>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</si>
  <si>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</si>
  <si>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</si>
  <si>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</si>
  <si>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</si>
  <si>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</si>
  <si>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</si>
  <si>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</si>
  <si>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</si>
  <si>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</si>
  <si>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</si>
  <si>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</si>
  <si>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</si>
  <si>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</si>
  <si>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</si>
  <si>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</si>
  <si>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</si>
  <si>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</si>
  <si>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</si>
  <si>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</si>
  <si>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</si>
  <si>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</si>
  <si>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</si>
  <si>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</si>
  <si>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</si>
  <si>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</si>
  <si>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</si>
  <si>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</si>
  <si>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</si>
  <si>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</si>
  <si>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</si>
  <si>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</si>
  <si>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</si>
  <si>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</si>
  <si>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</si>
  <si>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</si>
  <si>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</si>
  <si>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</si>
  <si>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</si>
  <si>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</si>
  <si>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</si>
  <si>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</si>
  <si>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</si>
  <si>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</si>
  <si>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</si>
  <si>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</si>
  <si>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</si>
  <si>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</si>
  <si>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</si>
  <si>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</si>
  <si>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</si>
  <si>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</si>
  <si>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</si>
  <si>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</si>
  <si>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</si>
  <si>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</si>
  <si>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</si>
  <si>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</si>
  <si>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</si>
  <si>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</si>
  <si>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</si>
  <si>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</si>
  <si>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</si>
  <si>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</si>
  <si>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</si>
  <si>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</si>
  <si>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</si>
  <si>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</si>
  <si>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</si>
  <si>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</si>
  <si>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</si>
  <si>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</si>
  <si>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</si>
  <si>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</si>
  <si>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</si>
  <si>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</si>
  <si>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</si>
  <si>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</si>
  <si>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</si>
  <si>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</si>
  <si>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</si>
  <si>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</si>
  <si>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</si>
  <si>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</si>
  <si>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</si>
  <si>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</si>
  <si>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</si>
  <si>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</si>
  <si>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</si>
  <si>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</si>
  <si>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</si>
  <si>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</si>
  <si>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</si>
  <si>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</si>
  <si>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</si>
  <si>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</si>
  <si>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</si>
  <si>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</si>
  <si>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</si>
  <si>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</si>
  <si>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</si>
  <si>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</si>
  <si>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</si>
  <si>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</si>
  <si>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</si>
  <si>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</si>
  <si>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</si>
  <si>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</si>
  <si>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</si>
  <si>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</si>
  <si>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</si>
  <si>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</si>
  <si>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</si>
  <si>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</si>
  <si>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</si>
  <si>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</si>
  <si>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</si>
  <si>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</si>
  <si>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</si>
  <si>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</si>
  <si>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</si>
  <si>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</si>
  <si>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</si>
  <si>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</si>
  <si>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</si>
  <si>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</si>
  <si>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</si>
  <si>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</si>
  <si>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</si>
  <si>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</si>
  <si>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</si>
  <si>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</si>
  <si>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</si>
  <si>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</si>
  <si>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</si>
  <si>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</si>
  <si>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</si>
  <si>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</si>
  <si>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</si>
  <si>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</si>
  <si>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</si>
  <si>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</si>
  <si>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</si>
  <si>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</si>
  <si>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</si>
  <si>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</si>
  <si>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</si>
  <si>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</si>
  <si>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</si>
  <si>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</si>
  <si>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</si>
  <si>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</si>
  <si>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</si>
  <si>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</si>
  <si>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</si>
  <si>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</si>
  <si>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</si>
  <si>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</si>
  <si>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</si>
  <si>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</si>
  <si>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</si>
  <si>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</si>
  <si>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</si>
  <si>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</si>
  <si>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</si>
  <si>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</si>
  <si>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</si>
  <si>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</si>
  <si>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</si>
  <si>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</si>
  <si>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</si>
  <si>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</si>
  <si>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</si>
  <si>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</si>
  <si>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</si>
  <si>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</si>
  <si>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</si>
  <si>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</si>
  <si>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</si>
  <si>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</si>
  <si>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</si>
  <si>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</si>
  <si>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</si>
  <si>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</si>
  <si>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</si>
  <si>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</si>
  <si>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</si>
  <si>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</si>
  <si>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</si>
  <si>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</si>
  <si>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</si>
  <si>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</si>
  <si>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</si>
  <si>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</si>
  <si>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</si>
  <si>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</si>
  <si>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</si>
  <si>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</si>
  <si>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</si>
  <si>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</si>
  <si>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</si>
  <si>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</si>
  <si>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</si>
  <si>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</si>
  <si>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</si>
  <si>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</si>
  <si>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</si>
  <si>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</si>
  <si>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</si>
  <si>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</si>
  <si>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</si>
  <si>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</si>
  <si>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</si>
  <si>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</si>
  <si>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</si>
  <si>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</si>
  <si>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</si>
  <si>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</si>
  <si>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</si>
  <si>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</si>
  <si>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</si>
  <si>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</si>
  <si>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</si>
  <si>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</si>
  <si>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</si>
  <si>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</si>
  <si>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</si>
  <si>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</si>
  <si>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</si>
  <si>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</si>
  <si>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</si>
  <si>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</si>
  <si>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</si>
  <si>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</si>
  <si>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</si>
  <si>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</si>
  <si>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</si>
  <si>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</si>
  <si>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</si>
  <si>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</si>
  <si>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</si>
  <si>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</si>
  <si>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</si>
  <si>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</si>
  <si>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</si>
  <si>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</si>
  <si>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</si>
  <si>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</si>
  <si>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</si>
  <si>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</si>
  <si>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</si>
  <si>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</si>
  <si>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</si>
  <si>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</si>
  <si>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</si>
  <si>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</si>
  <si>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</si>
  <si>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</si>
  <si>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</si>
  <si>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</si>
  <si>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</si>
  <si>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</si>
  <si>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</si>
  <si>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</si>
  <si>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</si>
  <si>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</si>
  <si>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</si>
  <si>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</si>
  <si>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</si>
  <si>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</si>
  <si>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</si>
  <si>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</si>
  <si>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</si>
  <si>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</si>
  <si>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</si>
  <si>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</si>
  <si>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</si>
  <si>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</si>
  <si>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</si>
  <si>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</si>
  <si>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</si>
  <si>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</si>
  <si>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</si>
  <si>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</si>
  <si>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</si>
  <si>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</si>
  <si>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</si>
  <si>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</si>
  <si>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</si>
  <si>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</si>
  <si>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</si>
  <si>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</si>
  <si>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</si>
  <si>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</si>
  <si>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</si>
  <si>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</si>
  <si>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</si>
  <si>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</si>
  <si>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</si>
  <si>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</si>
  <si>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</si>
  <si>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</si>
  <si>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</si>
  <si>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</si>
  <si>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</si>
  <si>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</si>
  <si>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</si>
  <si>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</si>
  <si>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</si>
  <si>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</si>
  <si>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</si>
  <si>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</si>
  <si>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</si>
  <si>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</si>
  <si>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</si>
  <si>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</si>
  <si>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</si>
  <si>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</si>
  <si>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</si>
  <si>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</si>
  <si>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</si>
  <si>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</si>
  <si>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</si>
  <si>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</si>
  <si>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</si>
  <si>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</si>
  <si>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</si>
  <si>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</si>
  <si>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</si>
  <si>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</si>
  <si>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</si>
  <si>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</si>
  <si>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</si>
  <si>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</si>
  <si>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</si>
  <si>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</si>
  <si>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</si>
  <si>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</si>
  <si>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</si>
  <si>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</si>
  <si>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</si>
  <si>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</si>
  <si>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</si>
  <si>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</si>
  <si>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</si>
  <si>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</si>
  <si>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</si>
  <si>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</si>
  <si>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</si>
  <si>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</si>
  <si>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</si>
  <si>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</si>
  <si>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</si>
  <si>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</si>
  <si>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</si>
  <si>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</si>
  <si>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</si>
  <si>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</si>
  <si>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</si>
  <si>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</si>
  <si>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</si>
  <si>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</si>
  <si>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</si>
  <si>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</si>
  <si>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</si>
  <si>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</si>
  <si>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</si>
  <si>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</si>
  <si>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</si>
  <si>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</si>
  <si>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</si>
  <si>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</si>
  <si>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</si>
  <si>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</si>
  <si>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</si>
  <si>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</si>
  <si>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</si>
  <si>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</si>
  <si>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</si>
  <si>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</si>
  <si>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</si>
  <si>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</si>
  <si>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</si>
  <si>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</si>
  <si>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</si>
  <si>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</si>
  <si>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</si>
  <si>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</si>
  <si>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</si>
  <si>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</si>
  <si>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</si>
  <si>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</si>
  <si>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</si>
  <si>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</si>
  <si>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</si>
  <si>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</si>
  <si>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</si>
  <si>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</si>
  <si>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</si>
  <si>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</si>
  <si>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</si>
  <si>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</si>
  <si>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</si>
  <si>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</si>
  <si>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</si>
  <si>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</si>
  <si>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</si>
  <si>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</si>
  <si>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</si>
  <si>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</si>
  <si>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</si>
  <si>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</si>
  <si>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</si>
  <si>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</si>
  <si>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</si>
  <si>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</si>
  <si>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</si>
  <si>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</si>
  <si>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</si>
  <si>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</si>
  <si>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</si>
  <si>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</si>
  <si>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</si>
  <si>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</si>
  <si>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</si>
  <si>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</si>
  <si>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</si>
  <si>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</si>
  <si>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</si>
  <si>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</si>
  <si>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</si>
  <si>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</si>
  <si>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</si>
  <si>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</si>
  <si>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</si>
  <si>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</si>
  <si>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</si>
  <si>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</si>
  <si>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</si>
  <si>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</si>
  <si>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</si>
  <si>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</si>
  <si>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</si>
  <si>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</si>
  <si>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</si>
  <si>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</si>
  <si>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</si>
  <si>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</si>
  <si>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</si>
  <si>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</si>
  <si>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</si>
  <si>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</si>
  <si>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</si>
  <si>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</si>
  <si>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</si>
  <si>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</si>
  <si>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</si>
  <si>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</si>
  <si>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</si>
  <si>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</si>
  <si>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</si>
  <si>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</si>
  <si>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</si>
  <si>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</si>
  <si>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</si>
  <si>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</si>
  <si>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</si>
  <si>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</si>
  <si>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</si>
  <si>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</si>
  <si>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</si>
  <si>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</si>
  <si>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</si>
  <si>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</si>
  <si>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</si>
  <si>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</si>
  <si>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</si>
  <si>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</si>
  <si>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</si>
  <si>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</si>
  <si>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</si>
  <si>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</si>
  <si>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</si>
  <si>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</si>
  <si>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</si>
  <si>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</si>
  <si>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</si>
  <si>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</si>
  <si>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</si>
  <si>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</si>
  <si>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</si>
  <si>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</si>
  <si>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</si>
  <si>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</si>
  <si>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</si>
  <si>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</si>
  <si>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</si>
  <si>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</si>
  <si>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</si>
  <si>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</si>
  <si>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</si>
  <si>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</si>
  <si>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</si>
  <si>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</si>
  <si>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</si>
  <si>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</si>
  <si>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</si>
  <si>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</si>
  <si>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</si>
  <si>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</si>
  <si>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</si>
  <si>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</si>
  <si>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</si>
  <si>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</si>
  <si>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</si>
  <si>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</si>
  <si>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</si>
  <si>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</si>
  <si>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</si>
  <si>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</si>
  <si>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</si>
  <si>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</si>
  <si>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</si>
  <si>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</si>
  <si>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</si>
  <si>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</si>
  <si>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</si>
  <si>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</si>
  <si>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</si>
  <si>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</si>
  <si>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</si>
  <si>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</si>
  <si>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</si>
  <si>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</si>
  <si>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</si>
  <si>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</si>
  <si>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</si>
  <si>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</si>
  <si>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</si>
  <si>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</si>
  <si>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</si>
  <si>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</si>
  <si>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</si>
  <si>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</si>
  <si>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</si>
  <si>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</si>
  <si>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</si>
  <si>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</si>
  <si>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</si>
  <si>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</si>
  <si>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</si>
  <si>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</si>
  <si>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</si>
  <si>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</si>
  <si>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</si>
  <si>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</si>
  <si>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</si>
  <si>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</si>
  <si>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</si>
  <si>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</si>
  <si>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</si>
  <si>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</si>
  <si>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</si>
  <si>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</si>
  <si>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</si>
  <si>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</si>
  <si>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</si>
  <si>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</si>
  <si>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</si>
  <si>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</si>
  <si>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</si>
  <si>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</si>
  <si>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</si>
  <si>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</si>
  <si>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</si>
  <si>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</si>
  <si>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</si>
  <si>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</si>
  <si>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</si>
  <si>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</si>
  <si>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</si>
  <si>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</si>
  <si>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</si>
  <si>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</si>
  <si>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</si>
  <si>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</si>
  <si>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</si>
  <si>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</si>
  <si>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</si>
  <si>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</si>
  <si>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</si>
  <si>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</si>
  <si>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</si>
  <si>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</si>
  <si>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</si>
  <si>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</si>
  <si>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</si>
  <si>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</si>
  <si>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</si>
  <si>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</si>
  <si>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</si>
  <si>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</si>
  <si>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</si>
  <si>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</si>
  <si>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</si>
  <si>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</si>
  <si>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</si>
  <si>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</si>
  <si>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</si>
  <si>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</si>
  <si>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</si>
  <si>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</si>
  <si>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</si>
  <si>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</si>
  <si>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</si>
  <si>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</si>
  <si>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</si>
  <si>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</si>
  <si>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</si>
  <si>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</si>
  <si>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</si>
  <si>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</si>
  <si>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</si>
  <si>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</si>
  <si>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</si>
  <si>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</si>
  <si>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</si>
  <si>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</si>
  <si>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</si>
  <si>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</si>
  <si>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</si>
  <si>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</si>
  <si>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</si>
  <si>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</si>
  <si>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</si>
  <si>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</si>
  <si>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</si>
  <si>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</si>
  <si>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</si>
  <si>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</si>
  <si>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</si>
  <si>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</si>
  <si>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</si>
  <si>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</si>
  <si>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</si>
  <si>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</si>
  <si>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</si>
  <si>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</si>
  <si>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</si>
  <si>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</si>
  <si>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</si>
  <si>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</si>
  <si>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</si>
  <si>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</si>
  <si>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</si>
  <si>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</si>
  <si>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</si>
  <si>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</si>
  <si>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</si>
  <si>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</si>
  <si>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</si>
  <si>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</si>
  <si>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</si>
  <si>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</si>
  <si>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</si>
  <si>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</si>
  <si>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</si>
  <si>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</si>
  <si>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</si>
  <si>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</si>
  <si>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</si>
  <si>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</si>
  <si>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</si>
  <si>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</si>
  <si>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</si>
  <si>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</si>
  <si>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</si>
  <si>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</si>
  <si>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</si>
  <si>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</si>
  <si>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</si>
  <si>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</si>
  <si>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</si>
  <si>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</si>
  <si>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</si>
  <si>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</si>
  <si>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</si>
  <si>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</si>
  <si>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</si>
  <si>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</si>
  <si>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</si>
  <si>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</si>
  <si>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</si>
  <si>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</si>
  <si>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</si>
  <si>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</si>
  <si>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</si>
  <si>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</si>
  <si>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</si>
  <si>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</si>
  <si>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</si>
  <si>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</si>
  <si>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</si>
  <si>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</si>
  <si>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</si>
  <si>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</si>
  <si>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</si>
  <si>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</si>
  <si>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</si>
  <si>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</si>
  <si>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</si>
  <si>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</si>
  <si>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</si>
  <si>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</si>
  <si>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</si>
  <si>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</si>
  <si>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</si>
  <si>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</si>
  <si>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</si>
  <si>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</si>
  <si>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</si>
  <si>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</si>
  <si>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</si>
  <si>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</si>
  <si>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</si>
  <si>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</si>
  <si>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</si>
  <si>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</si>
  <si>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</si>
  <si>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</si>
  <si>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</si>
  <si>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</si>
  <si>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</si>
  <si>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</si>
  <si>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</si>
  <si>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</si>
  <si>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</si>
  <si>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</si>
  <si>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</si>
  <si>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</si>
  <si>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</si>
  <si>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</si>
  <si>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</si>
  <si>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</si>
  <si>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</si>
  <si>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</si>
  <si>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</si>
  <si>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</si>
  <si>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</si>
  <si>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</si>
  <si>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</si>
  <si>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</si>
  <si>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</si>
  <si>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</si>
  <si>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</si>
  <si>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</si>
  <si>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</si>
  <si>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</si>
  <si>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</si>
  <si>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</si>
  <si>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</si>
  <si>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</si>
  <si>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</si>
  <si>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</si>
  <si>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</si>
  <si>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</si>
  <si>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</si>
  <si>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</si>
  <si>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</si>
  <si>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</si>
  <si>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</si>
  <si>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</si>
  <si>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</si>
  <si>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</si>
  <si>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</si>
  <si>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</si>
  <si>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</si>
  <si>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</si>
  <si>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</si>
  <si>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</si>
  <si>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</si>
  <si>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</si>
  <si>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</si>
  <si>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</si>
  <si>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</si>
  <si>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</si>
  <si>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</si>
  <si>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</si>
  <si>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</si>
  <si>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</si>
  <si>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</si>
  <si>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</si>
  <si>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</si>
  <si>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</si>
  <si>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</si>
  <si>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</si>
  <si>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</si>
  <si>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</si>
  <si>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</si>
  <si>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</si>
  <si>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</si>
  <si>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</si>
  <si>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</si>
  <si>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</si>
  <si>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</si>
  <si>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</si>
  <si>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</si>
  <si>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</si>
  <si>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</si>
  <si>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</si>
  <si>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</si>
  <si>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</si>
  <si>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</si>
  <si>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</si>
  <si>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</si>
  <si>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</si>
  <si>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</si>
  <si>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</si>
  <si>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</si>
  <si>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</si>
  <si>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</si>
  <si>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</si>
  <si>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</si>
  <si>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</si>
  <si>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</si>
  <si>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</si>
  <si>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</si>
  <si>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</si>
  <si>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</si>
  <si>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</si>
  <si>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</si>
  <si>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</si>
  <si>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</si>
  <si>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</si>
  <si>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</si>
  <si>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</si>
  <si>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</si>
  <si>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</si>
  <si>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</si>
  <si>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</si>
  <si>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</si>
  <si>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</si>
  <si>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</si>
  <si>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</si>
  <si>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</si>
  <si>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</si>
  <si>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</si>
  <si>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</si>
  <si>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</si>
  <si>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</si>
  <si>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</si>
  <si>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</si>
  <si>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</si>
  <si>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</si>
  <si>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</si>
  <si>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</si>
  <si>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</si>
  <si>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</si>
  <si>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</si>
  <si>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</si>
  <si>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</si>
  <si>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</si>
  <si>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</si>
  <si>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</si>
  <si>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</si>
  <si>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</si>
  <si>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</si>
  <si>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</si>
  <si>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</si>
  <si>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</si>
  <si>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</si>
  <si>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</si>
  <si>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</si>
  <si>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</si>
  <si>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</si>
  <si>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</si>
  <si>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</si>
  <si>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</si>
  <si>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</si>
  <si>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</si>
  <si>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</si>
  <si>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</si>
  <si>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</si>
  <si>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</si>
  <si>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</si>
  <si>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</si>
  <si>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</si>
  <si>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</si>
  <si>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</si>
  <si>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</si>
  <si>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</si>
  <si>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</si>
  <si>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</si>
  <si>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</si>
  <si>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</si>
  <si>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</si>
  <si>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</si>
  <si>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</si>
  <si>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</si>
  <si>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</si>
  <si>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</si>
  <si>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</si>
  <si>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</si>
  <si>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</si>
  <si>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</si>
  <si>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</si>
  <si>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</si>
  <si>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</si>
  <si>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</si>
  <si>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</si>
  <si>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</si>
  <si>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</si>
  <si>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</si>
  <si>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</si>
  <si>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</si>
  <si>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</si>
  <si>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</si>
  <si>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</si>
  <si>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</si>
  <si>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</si>
  <si>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</si>
  <si>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</si>
  <si>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</si>
  <si>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</si>
  <si>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</si>
  <si>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</si>
  <si>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</si>
  <si>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</si>
  <si>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</si>
  <si>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</si>
  <si>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</si>
  <si>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</si>
  <si>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</si>
  <si>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</si>
  <si>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</si>
  <si>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</si>
  <si>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</si>
  <si>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</si>
  <si>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</si>
  <si>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</si>
  <si>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</si>
  <si>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</si>
  <si>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</si>
  <si>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</si>
  <si>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</si>
  <si>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</si>
  <si>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</si>
  <si>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</si>
  <si>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</si>
  <si>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</si>
  <si>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</si>
  <si>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</si>
  <si>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</si>
  <si>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</si>
  <si>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</si>
  <si>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</si>
  <si>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</si>
  <si>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</si>
  <si>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</si>
  <si>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</si>
  <si>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</si>
  <si>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</si>
  <si>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</si>
  <si>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</si>
  <si>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</si>
  <si>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</si>
  <si>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</si>
  <si>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</si>
  <si>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</si>
  <si>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</si>
  <si>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</si>
  <si>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</si>
  <si>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</si>
  <si>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</si>
  <si>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</si>
  <si>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</si>
  <si>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</si>
  <si>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</si>
  <si>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</si>
  <si>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</si>
  <si>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</si>
  <si>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</si>
  <si>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</si>
  <si>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</si>
  <si>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</si>
  <si>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</si>
  <si>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</si>
  <si>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</si>
  <si>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</si>
  <si>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</si>
  <si>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</si>
  <si>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</si>
  <si>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</si>
  <si>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</si>
  <si>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</si>
  <si>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</si>
  <si>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</si>
  <si>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</si>
  <si>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</si>
  <si>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</si>
  <si>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</si>
  <si>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</si>
  <si>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</si>
  <si>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</si>
  <si>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</si>
  <si>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</si>
  <si>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</si>
  <si>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</si>
  <si>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</si>
  <si>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</si>
  <si>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</si>
  <si>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</si>
  <si>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</si>
  <si>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</si>
  <si>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</si>
  <si>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</si>
  <si>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</si>
  <si>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</si>
  <si>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</si>
  <si>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</si>
  <si>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</si>
  <si>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</si>
  <si>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</si>
  <si>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</si>
  <si>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</si>
  <si>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</si>
  <si>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</si>
  <si>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</si>
  <si>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</si>
  <si>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</si>
  <si>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</si>
  <si>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</si>
  <si>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</si>
  <si>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</si>
  <si>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</si>
  <si>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</si>
  <si>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</si>
  <si>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</si>
  <si>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</si>
  <si>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</si>
  <si>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</si>
  <si>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</si>
  <si>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</si>
  <si>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</si>
  <si>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</si>
  <si>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</si>
  <si>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</si>
  <si>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</si>
  <si>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</si>
  <si>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</si>
  <si>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</si>
  <si>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</si>
  <si>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</si>
  <si>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</si>
  <si>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</si>
  <si>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</si>
  <si>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</si>
  <si>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</si>
  <si>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</si>
  <si>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</si>
  <si>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</si>
  <si>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</si>
  <si>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</si>
  <si>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</si>
  <si>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</si>
  <si>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</si>
  <si>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</si>
  <si>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</si>
  <si>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</si>
  <si>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</si>
  <si>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</si>
  <si>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</si>
  <si>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</si>
  <si>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</si>
  <si>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</si>
  <si>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</si>
  <si>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</si>
  <si>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</si>
  <si>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</si>
  <si>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</si>
  <si>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</si>
  <si>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</si>
  <si>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</si>
  <si>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</si>
  <si>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</si>
  <si>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</si>
  <si>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</si>
  <si>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</si>
  <si>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</si>
  <si>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</si>
  <si>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</si>
  <si>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</si>
  <si>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</si>
  <si>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</si>
  <si>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</si>
  <si>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</si>
  <si>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</si>
  <si>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</si>
  <si>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</si>
  <si>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</si>
  <si>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</si>
  <si>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</si>
  <si>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</si>
  <si>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</si>
  <si>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</si>
  <si>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</si>
  <si>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</si>
  <si>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</si>
  <si>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</si>
  <si>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</si>
  <si>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</si>
  <si>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</si>
  <si>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</si>
  <si>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</si>
  <si>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</si>
  <si>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</si>
  <si>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</si>
  <si>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</si>
  <si>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</si>
  <si>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</si>
  <si>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</si>
  <si>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</si>
  <si>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</si>
  <si>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</si>
  <si>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</si>
  <si>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</si>
  <si>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</si>
  <si>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</si>
  <si>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</si>
  <si>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</si>
  <si>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</si>
  <si>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</si>
  <si>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</si>
  <si>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</si>
  <si>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</si>
  <si>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</si>
  <si>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</si>
  <si>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</si>
  <si>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</si>
  <si>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</si>
  <si>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</si>
  <si>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</si>
  <si>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</si>
  <si>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</si>
  <si>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</si>
  <si>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</si>
  <si>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</si>
  <si>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</si>
  <si>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</si>
  <si>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</si>
  <si>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</si>
  <si>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</si>
  <si>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</si>
  <si>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</si>
  <si>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</si>
  <si>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</si>
  <si>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</si>
  <si>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</si>
  <si>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</si>
  <si>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</si>
  <si>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</si>
  <si>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</si>
  <si>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</si>
  <si>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</si>
  <si>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</si>
  <si>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</si>
  <si>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</si>
  <si>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</si>
  <si>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</si>
  <si>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</si>
  <si>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</si>
  <si>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</si>
  <si>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</si>
  <si>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</si>
  <si>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</si>
  <si>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</si>
  <si>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</si>
  <si>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</si>
  <si>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</si>
  <si>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</si>
  <si>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</si>
  <si>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</si>
  <si>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</si>
  <si>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</si>
  <si>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</si>
  <si>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</si>
  <si>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</si>
  <si>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</si>
  <si>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</si>
  <si>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</si>
  <si>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</si>
  <si>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</si>
  <si>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</si>
  <si>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</si>
  <si>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</si>
  <si>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</si>
  <si>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</si>
  <si>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</si>
  <si>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</si>
  <si>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</si>
  <si>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</si>
  <si>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</si>
  <si>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</si>
  <si>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</si>
  <si>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</si>
  <si>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</si>
  <si>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</si>
  <si>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</si>
  <si>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</si>
  <si>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</si>
  <si>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</si>
  <si>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</si>
  <si>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</si>
  <si>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</si>
  <si>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</si>
  <si>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</si>
  <si>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</si>
  <si>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</si>
  <si>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</si>
  <si>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</si>
  <si>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</si>
  <si>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</si>
  <si>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</si>
  <si>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</si>
  <si>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</si>
  <si>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</si>
  <si>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</si>
  <si>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</si>
  <si>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</si>
  <si>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</si>
  <si>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</si>
  <si>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</si>
  <si>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</si>
  <si>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</si>
  <si>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</si>
  <si>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</si>
  <si>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</si>
  <si>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</si>
  <si>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</si>
  <si>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</si>
  <si>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</si>
  <si>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</si>
  <si>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</si>
  <si>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</si>
  <si>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</si>
  <si>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</si>
  <si>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</si>
  <si>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</si>
  <si>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</si>
  <si>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</si>
  <si>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</si>
  <si>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</si>
  <si>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</si>
  <si>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</si>
  <si>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</si>
  <si>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</si>
  <si>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</si>
  <si>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</si>
  <si>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</si>
  <si>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</si>
  <si>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</si>
  <si>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</si>
  <si>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</si>
  <si>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</si>
  <si>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</si>
  <si>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</si>
  <si>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</si>
  <si>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</si>
  <si>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</si>
  <si>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</si>
  <si>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</si>
  <si>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</si>
  <si>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</si>
  <si>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</si>
  <si>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</si>
  <si>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</si>
  <si>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</si>
  <si>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</si>
  <si>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</si>
  <si>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</si>
  <si>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</si>
  <si>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</si>
  <si>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</si>
  <si>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</si>
  <si>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</si>
  <si>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</si>
  <si>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</si>
  <si>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</si>
  <si>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</si>
  <si>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</si>
  <si>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</si>
  <si>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</si>
  <si>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</si>
  <si>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</si>
  <si>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</si>
  <si>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</si>
  <si>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</si>
  <si>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</si>
  <si>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</si>
  <si>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</si>
  <si>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</si>
  <si>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</si>
  <si>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</si>
  <si>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</si>
  <si>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</si>
  <si>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</si>
  <si>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</si>
  <si>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</si>
  <si>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</si>
  <si>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</si>
  <si>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</si>
  <si>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</si>
  <si>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</si>
  <si>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</si>
  <si>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</si>
  <si>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</si>
  <si>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</si>
  <si>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</si>
  <si>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</si>
  <si>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</si>
  <si>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</si>
  <si>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</si>
  <si>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</si>
  <si>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</si>
  <si>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</si>
  <si>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</si>
  <si>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</si>
  <si>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</si>
  <si>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</si>
  <si>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</si>
  <si>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</si>
  <si>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</si>
  <si>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</si>
  <si>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</si>
  <si>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</si>
  <si>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</si>
  <si>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</si>
  <si>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</si>
  <si>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</si>
  <si>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</si>
  <si>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</si>
  <si>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</si>
  <si>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</si>
  <si>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</si>
  <si>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</si>
  <si>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</si>
  <si>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</si>
  <si>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</si>
  <si>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</si>
  <si>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</si>
  <si>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</si>
  <si>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</si>
  <si>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</si>
  <si>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</si>
  <si>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</si>
  <si>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</si>
  <si>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</si>
  <si>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</si>
  <si>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</si>
  <si>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</si>
  <si>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</si>
  <si>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</si>
  <si>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</si>
  <si>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</si>
  <si>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</si>
  <si>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</si>
  <si>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</si>
  <si>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</si>
  <si>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</si>
  <si>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</si>
  <si>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</si>
  <si>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</si>
  <si>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</si>
  <si>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</si>
  <si>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</si>
  <si>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</si>
  <si>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</si>
  <si>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</si>
  <si>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</si>
  <si>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</si>
  <si>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</si>
  <si>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</si>
  <si>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</si>
  <si>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</si>
  <si>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</si>
  <si>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</si>
  <si>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</si>
  <si>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</si>
  <si>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</si>
  <si>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</si>
  <si>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</si>
  <si>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</si>
  <si>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</si>
  <si>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</si>
  <si>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</si>
  <si>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</si>
  <si>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</si>
  <si>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</si>
  <si>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</si>
  <si>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</si>
  <si>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</si>
  <si>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</si>
  <si>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</si>
  <si>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</si>
  <si>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</si>
  <si>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</si>
  <si>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</si>
  <si>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</si>
  <si>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</si>
  <si>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</si>
  <si>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</si>
  <si>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</si>
  <si>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</si>
  <si>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</si>
  <si>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</si>
  <si>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</si>
  <si>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</si>
  <si>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</si>
  <si>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</si>
  <si>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</si>
  <si>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</si>
  <si>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</si>
  <si>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</si>
  <si>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</si>
  <si>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</si>
  <si>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</si>
  <si>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</si>
  <si>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</si>
  <si>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</si>
  <si>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</si>
  <si>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</si>
  <si>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</si>
  <si>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</si>
  <si>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</si>
  <si>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</si>
  <si>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</si>
  <si>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</si>
  <si>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</si>
  <si>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</si>
  <si>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</si>
  <si>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</si>
  <si>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</si>
  <si>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</si>
  <si>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</si>
  <si>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</si>
  <si>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</si>
  <si>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</si>
  <si>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</si>
  <si>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</si>
  <si>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</si>
  <si>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</si>
  <si>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</si>
  <si>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</si>
  <si>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</si>
  <si>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</si>
  <si>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</si>
  <si>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</si>
  <si>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</si>
  <si>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</si>
  <si>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</si>
  <si>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</si>
  <si>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</si>
  <si>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</si>
  <si>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</si>
  <si>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</si>
  <si>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</si>
  <si>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</si>
  <si>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</si>
  <si>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</si>
  <si>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</si>
  <si>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</si>
  <si>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</si>
  <si>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</si>
  <si>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</si>
  <si>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</si>
  <si>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</si>
  <si>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</si>
  <si>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</si>
  <si>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</si>
  <si>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</si>
  <si>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</si>
  <si>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</si>
  <si>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</si>
  <si>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</si>
  <si>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</si>
  <si>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</si>
  <si>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</si>
  <si>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</si>
  <si>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</si>
  <si>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</si>
  <si>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</si>
  <si>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</si>
  <si>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</si>
  <si>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</si>
  <si>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</si>
  <si>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</si>
  <si>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</si>
  <si>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</si>
  <si>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</si>
  <si>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</si>
  <si>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</si>
  <si>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</si>
  <si>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</si>
  <si>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</si>
  <si>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</si>
  <si>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</si>
  <si>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</si>
  <si>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</si>
  <si>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</si>
  <si>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</si>
  <si>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</si>
  <si>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</si>
  <si>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</si>
  <si>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</si>
  <si>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</si>
  <si>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</si>
  <si>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</si>
  <si>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</si>
  <si>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</si>
  <si>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</si>
  <si>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</si>
  <si>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</si>
  <si>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</si>
  <si>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</si>
  <si>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</si>
  <si>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</si>
  <si>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</si>
  <si>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</si>
  <si>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</si>
  <si>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</si>
  <si>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</si>
  <si>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</si>
  <si>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</si>
  <si>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</si>
  <si>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</si>
  <si>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</si>
  <si>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</si>
  <si>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</si>
  <si>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</si>
  <si>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</si>
  <si>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</si>
  <si>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</si>
  <si>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</si>
  <si>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</si>
  <si>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</si>
  <si>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</si>
  <si>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</si>
  <si>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</si>
  <si>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</si>
  <si>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</si>
  <si>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</si>
  <si>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</si>
  <si>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</si>
  <si>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</si>
  <si>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</si>
  <si>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</si>
  <si>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</si>
  <si>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</si>
  <si>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</si>
  <si>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</si>
  <si>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</si>
  <si>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</si>
  <si>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</si>
  <si>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</si>
  <si>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</si>
  <si>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</si>
  <si>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</si>
  <si>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</si>
  <si>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</si>
  <si>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</si>
  <si>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</si>
  <si>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</si>
  <si>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</si>
  <si>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</si>
  <si>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</si>
  <si>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</si>
  <si>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</si>
  <si>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</si>
  <si>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</si>
  <si>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</si>
  <si>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</si>
  <si>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</si>
  <si>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</si>
  <si>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</si>
  <si>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</si>
  <si>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</si>
  <si>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</si>
  <si>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</si>
  <si>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</si>
  <si>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</si>
  <si>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</si>
  <si>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</si>
  <si>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</si>
  <si>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</si>
  <si>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</si>
  <si>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</si>
  <si>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</si>
  <si>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</si>
  <si>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</si>
  <si>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</si>
  <si>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</si>
  <si>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</si>
  <si>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</si>
  <si>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</si>
  <si>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</si>
  <si>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</si>
  <si>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</si>
  <si>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</si>
  <si>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</si>
  <si>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</si>
  <si>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</si>
  <si>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</si>
  <si>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</si>
  <si>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</si>
  <si>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</si>
  <si>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</si>
  <si>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</si>
  <si>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</si>
  <si>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</si>
  <si>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</si>
  <si>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</si>
  <si>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</si>
  <si>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</si>
  <si>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</si>
  <si>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</si>
  <si>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</si>
  <si>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</si>
  <si>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</si>
  <si>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</si>
  <si>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</si>
  <si>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</si>
  <si>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</si>
  <si>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</si>
  <si>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</si>
  <si>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</si>
  <si>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</si>
  <si>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</si>
  <si>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</si>
  <si>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</si>
  <si>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</si>
  <si>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</si>
  <si>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</si>
  <si>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</si>
  <si>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</si>
  <si>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</si>
  <si>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</si>
  <si>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</si>
  <si>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</si>
  <si>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</si>
  <si>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</si>
  <si>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</si>
  <si>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</si>
  <si>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</si>
  <si>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</si>
  <si>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</si>
  <si>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</si>
  <si>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</si>
  <si>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</si>
  <si>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</si>
  <si>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</si>
  <si>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</si>
  <si>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</si>
  <si>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</si>
  <si>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</si>
  <si>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</si>
  <si>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</si>
  <si>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</si>
  <si>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</si>
  <si>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</si>
  <si>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</si>
  <si>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</si>
  <si>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</si>
  <si>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</si>
  <si>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</si>
  <si>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</si>
  <si>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</si>
  <si>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</si>
  <si>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</si>
  <si>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</si>
  <si>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</si>
  <si>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</si>
  <si>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</si>
  <si>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</si>
  <si>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</si>
  <si>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</si>
  <si>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</si>
  <si>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</si>
  <si>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</si>
  <si>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</si>
  <si>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</si>
  <si>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</si>
  <si>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</si>
  <si>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</si>
  <si>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</si>
  <si>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</si>
  <si>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</si>
  <si>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</si>
  <si>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</si>
  <si>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</si>
  <si>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</si>
  <si>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</si>
  <si>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</si>
  <si>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</si>
  <si>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</si>
  <si>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</si>
  <si>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</si>
  <si>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</si>
  <si>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</si>
  <si>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</si>
  <si>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</si>
  <si>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</si>
  <si>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</si>
  <si>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</si>
  <si>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</si>
  <si>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</si>
  <si>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</si>
  <si>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</si>
  <si>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</si>
  <si>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</si>
  <si>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</si>
  <si>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</si>
  <si>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</si>
  <si>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</si>
  <si>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</si>
  <si>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</si>
  <si>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</si>
  <si>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</si>
  <si>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</si>
  <si>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</si>
  <si>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</si>
  <si>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</si>
  <si>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</si>
  <si>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</si>
  <si>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</si>
  <si>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</si>
  <si>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</si>
  <si>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</si>
  <si>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</si>
  <si>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</si>
  <si>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</si>
  <si>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</si>
  <si>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</si>
  <si>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</si>
  <si>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</si>
  <si>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</si>
  <si>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</si>
  <si>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</si>
  <si>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</si>
  <si>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</si>
  <si>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</si>
  <si>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</si>
  <si>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</si>
  <si>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</si>
  <si>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</si>
  <si>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</si>
  <si>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</si>
  <si>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</si>
  <si>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</si>
  <si>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</si>
  <si>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</si>
  <si>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</si>
  <si>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</si>
  <si>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</si>
  <si>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</si>
  <si>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</si>
  <si>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</si>
  <si>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</si>
  <si>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</si>
  <si>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</si>
  <si>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</si>
  <si>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</si>
  <si>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</si>
  <si>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</si>
  <si>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</si>
  <si>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</si>
  <si>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</si>
  <si>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</si>
  <si>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</si>
  <si>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</si>
  <si>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</si>
  <si>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</si>
  <si>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</si>
  <si>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</si>
  <si>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</si>
  <si>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</si>
  <si>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</si>
  <si>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</si>
  <si>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</si>
  <si>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</si>
  <si>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</si>
  <si>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</si>
  <si>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</si>
  <si>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</si>
  <si>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</si>
  <si>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</si>
  <si>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</si>
  <si>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</si>
  <si>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</si>
  <si>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</si>
  <si>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</si>
  <si>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</si>
  <si>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</si>
  <si>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</si>
  <si>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</si>
  <si>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</si>
  <si>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</si>
  <si>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</si>
  <si>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</si>
  <si>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</si>
  <si>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</si>
  <si>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</si>
  <si>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</si>
  <si>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</si>
  <si>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</si>
  <si>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</si>
  <si>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</si>
  <si>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</si>
  <si>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</si>
  <si>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</si>
  <si>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</si>
  <si>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</si>
  <si>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</si>
  <si>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</si>
  <si>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</si>
  <si>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</si>
  <si>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</si>
  <si>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</si>
  <si>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</si>
  <si>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</si>
  <si>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</si>
  <si>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</si>
  <si>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</si>
  <si>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</si>
  <si>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</si>
  <si>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</si>
  <si>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</si>
  <si>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</si>
  <si>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</si>
  <si>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</si>
  <si>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</si>
  <si>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</si>
  <si>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</si>
  <si>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</si>
  <si>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</si>
  <si>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</si>
  <si>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</si>
  <si>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</si>
  <si>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</si>
  <si>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</si>
  <si>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</si>
  <si>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</si>
  <si>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</si>
  <si>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</si>
  <si>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</si>
  <si>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</si>
  <si>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</si>
  <si>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</si>
  <si>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</si>
  <si>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</si>
  <si>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</si>
  <si>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</si>
  <si>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</si>
  <si>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</si>
  <si>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</si>
  <si>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</si>
  <si>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</si>
  <si>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</si>
  <si>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</si>
  <si>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</si>
  <si>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</si>
  <si>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</si>
  <si>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</si>
  <si>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</si>
  <si>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</si>
  <si>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</si>
  <si>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</si>
  <si>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</si>
  <si>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</si>
  <si>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</si>
  <si>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</si>
  <si>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</si>
  <si>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</si>
  <si>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</si>
  <si>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</si>
  <si>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</si>
  <si>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</si>
  <si>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</si>
  <si>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</si>
  <si>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</si>
  <si>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</si>
  <si>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</si>
  <si>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</si>
  <si>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</si>
  <si>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</si>
  <si>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</si>
  <si>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</si>
  <si>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</si>
  <si>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</si>
  <si>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</si>
  <si>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</si>
  <si>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</si>
  <si>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</si>
  <si>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</si>
  <si>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</si>
  <si>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</si>
  <si>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</si>
  <si>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</si>
  <si>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</si>
  <si>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</si>
  <si>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</si>
  <si>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</si>
  <si>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</si>
  <si>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</si>
  <si>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</si>
  <si>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</si>
  <si>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</si>
  <si>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</si>
  <si>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</si>
  <si>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</si>
  <si>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</si>
  <si>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</si>
  <si>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</si>
  <si>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</si>
  <si>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</si>
  <si>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</si>
  <si>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</si>
  <si>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</si>
  <si>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</si>
  <si>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</si>
  <si>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</si>
  <si>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</si>
  <si>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</si>
  <si>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</si>
  <si>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</si>
  <si>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</si>
  <si>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</si>
  <si>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</si>
  <si>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</si>
  <si>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</si>
  <si>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</si>
  <si>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</si>
  <si>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</si>
  <si>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</si>
  <si>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</si>
  <si>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</si>
  <si>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</si>
  <si>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</si>
  <si>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</si>
  <si>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</si>
  <si>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</si>
  <si>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</si>
  <si>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</si>
  <si>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</si>
  <si>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</si>
  <si>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</si>
  <si>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</si>
  <si>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</si>
  <si>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</si>
  <si>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</si>
  <si>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</si>
  <si>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</si>
  <si>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</si>
  <si>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</si>
  <si>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</si>
  <si>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</si>
  <si>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</si>
  <si>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</si>
  <si>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</si>
  <si>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</si>
  <si>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</si>
  <si>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</si>
  <si>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</si>
  <si>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</si>
  <si>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</si>
  <si>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</si>
  <si>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</si>
  <si>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</si>
  <si>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</si>
  <si>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</si>
  <si>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</si>
  <si>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</si>
  <si>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</si>
  <si>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</si>
  <si>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</si>
  <si>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</si>
  <si>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</si>
  <si>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</si>
  <si>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</si>
  <si>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</si>
  <si>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</si>
  <si>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</si>
  <si>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</si>
  <si>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</si>
  <si>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</si>
  <si>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</si>
  <si>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</si>
  <si>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</si>
  <si>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</si>
  <si>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</si>
  <si>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</si>
  <si>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</si>
  <si>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</si>
  <si>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</si>
  <si>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</si>
  <si>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</si>
  <si>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</si>
  <si>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</si>
  <si>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</si>
  <si>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</si>
  <si>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</si>
  <si>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</si>
  <si>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</si>
  <si>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</si>
  <si>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</si>
  <si>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</si>
  <si>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</si>
  <si>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</si>
  <si>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</si>
  <si>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</si>
  <si>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</si>
  <si>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</si>
  <si>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</si>
  <si>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</si>
  <si>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</si>
  <si>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</si>
  <si>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</si>
  <si>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</si>
  <si>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</si>
  <si>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</si>
  <si>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</si>
  <si>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</si>
  <si>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</si>
  <si>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</si>
  <si>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</si>
  <si>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</si>
  <si>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</si>
  <si>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</si>
  <si>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</si>
  <si>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</si>
  <si>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</si>
  <si>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</si>
  <si>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</si>
  <si>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</si>
  <si>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</si>
  <si>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</si>
  <si>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</si>
  <si>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</si>
  <si>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</si>
  <si>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</si>
  <si>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</si>
  <si>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</si>
  <si>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</si>
  <si>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</si>
  <si>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</si>
  <si>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</si>
  <si>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</si>
  <si>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</si>
  <si>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</si>
  <si>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</si>
  <si>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</si>
  <si>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</si>
  <si>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</si>
  <si>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</si>
  <si>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</si>
  <si>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</si>
  <si>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</si>
  <si>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</si>
  <si>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</si>
  <si>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</si>
  <si>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</si>
  <si>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</si>
  <si>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</si>
  <si>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</si>
  <si>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</si>
  <si>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</si>
  <si>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</si>
  <si>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</si>
  <si>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</si>
  <si>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</si>
  <si>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</si>
  <si>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</si>
  <si>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</si>
  <si>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</si>
  <si>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</si>
  <si>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</si>
  <si>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</si>
  <si>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</si>
  <si>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</si>
  <si>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</si>
  <si>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</si>
  <si>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</si>
  <si>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</si>
  <si>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</si>
  <si>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</si>
  <si>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</si>
  <si>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</si>
  <si>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</si>
  <si>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</si>
  <si>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</si>
  <si>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</si>
  <si>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</si>
  <si>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</si>
  <si>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</si>
  <si>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</si>
  <si>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</si>
  <si>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</si>
  <si>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</si>
  <si>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</si>
  <si>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</si>
  <si>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</si>
  <si>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</si>
  <si>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</si>
  <si>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</si>
  <si>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</si>
  <si>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</si>
  <si>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</si>
  <si>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</si>
  <si>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</si>
  <si>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</si>
  <si>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</si>
  <si>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</si>
  <si>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</si>
  <si>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</si>
  <si>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</si>
  <si>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</si>
  <si>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</si>
  <si>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</si>
  <si>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</si>
  <si>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</si>
  <si>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</si>
  <si>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</si>
  <si>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</si>
  <si>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</si>
  <si>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</si>
  <si>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</si>
  <si>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</si>
  <si>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</si>
  <si>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</si>
  <si>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</si>
  <si>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</si>
  <si>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</si>
  <si>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</si>
  <si>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</si>
  <si>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</si>
  <si>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</si>
  <si>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</si>
  <si>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</si>
  <si>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</si>
  <si>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</si>
  <si>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</si>
  <si>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</si>
  <si>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</si>
  <si>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</si>
  <si>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</si>
  <si>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</si>
  <si>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</si>
  <si>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</si>
  <si>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</si>
  <si>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</si>
  <si>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</si>
  <si>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</si>
  <si>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</si>
  <si>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</si>
  <si>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</si>
  <si>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</si>
  <si>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</si>
  <si>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</si>
  <si>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</si>
  <si>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</si>
  <si>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</si>
  <si>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</si>
  <si>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</si>
  <si>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</si>
  <si>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</si>
  <si>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</si>
  <si>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</si>
  <si>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</si>
  <si>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</si>
  <si>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</si>
  <si>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</si>
  <si>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</si>
  <si>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</si>
  <si>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</si>
  <si>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</si>
  <si>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</si>
  <si>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</si>
  <si>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</si>
  <si>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</si>
  <si>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</si>
  <si>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</si>
  <si>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</si>
  <si>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</si>
  <si>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</si>
  <si>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</si>
  <si>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</si>
  <si>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</si>
  <si>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</si>
  <si>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</si>
  <si>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</si>
  <si>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</si>
  <si>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</si>
  <si>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</si>
  <si>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</si>
  <si>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</si>
  <si>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</si>
  <si>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</si>
  <si>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</si>
  <si>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</si>
  <si>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</si>
  <si>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</si>
  <si>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</si>
  <si>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</si>
  <si>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</si>
  <si>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</si>
  <si>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</si>
  <si>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</si>
  <si>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</si>
  <si>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</si>
  <si>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</si>
  <si>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</si>
  <si>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</si>
  <si>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</si>
  <si>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</si>
  <si>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</si>
  <si>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</si>
  <si>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</si>
  <si>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</si>
  <si>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</si>
  <si>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</si>
  <si>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</si>
  <si>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</si>
  <si>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</si>
  <si>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</si>
  <si>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</si>
  <si>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</si>
  <si>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</si>
  <si>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</si>
  <si>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</si>
  <si>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</si>
  <si>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</si>
  <si>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</si>
  <si>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</si>
  <si>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</si>
  <si>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</si>
  <si>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</si>
  <si>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</si>
  <si>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</si>
  <si>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</si>
  <si>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</si>
  <si>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</si>
  <si>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</si>
  <si>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</si>
  <si>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</si>
  <si>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</si>
  <si>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</si>
  <si>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</si>
  <si>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</si>
  <si>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</si>
  <si>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</si>
  <si>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</si>
  <si>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</si>
  <si>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</si>
  <si>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</si>
  <si>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</si>
  <si>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</si>
  <si>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</si>
  <si>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</si>
  <si>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</si>
  <si>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</si>
  <si>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</si>
  <si>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</si>
  <si>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</si>
  <si>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</si>
  <si>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</si>
  <si>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</si>
  <si>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</si>
  <si>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</si>
  <si>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</si>
  <si>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</si>
  <si>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</si>
  <si>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</si>
  <si>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</si>
  <si>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</si>
  <si>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</si>
  <si>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</si>
  <si>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</si>
  <si>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</si>
  <si>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</si>
  <si>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</si>
  <si>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</si>
  <si>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</si>
  <si>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</si>
  <si>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</si>
  <si>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</si>
  <si>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</si>
  <si>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</si>
  <si>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</si>
  <si>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</si>
  <si>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</si>
  <si>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</si>
  <si>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</si>
  <si>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</si>
  <si>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</si>
  <si>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</si>
  <si>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</si>
  <si>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</si>
  <si>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</si>
  <si>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</si>
  <si>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</si>
  <si>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</si>
  <si>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</si>
  <si>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</si>
  <si>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</si>
  <si>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</si>
  <si>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</si>
  <si>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</si>
  <si>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</si>
  <si>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</si>
  <si>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</si>
  <si>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</si>
  <si>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</si>
  <si>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</si>
  <si>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</si>
  <si>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</si>
  <si>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</si>
  <si>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</si>
  <si>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</si>
  <si>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</si>
  <si>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</si>
  <si>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</si>
  <si>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</si>
  <si>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</si>
  <si>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</si>
  <si>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</si>
  <si>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</si>
  <si>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</si>
  <si>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</si>
  <si>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</si>
  <si>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</si>
  <si>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</si>
  <si>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</si>
  <si>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</si>
  <si>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</si>
  <si>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</si>
  <si>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</si>
  <si>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</si>
  <si>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</si>
  <si>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</si>
  <si>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</si>
  <si>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</si>
  <si>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</si>
  <si>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</si>
  <si>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</si>
  <si>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</si>
  <si>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</si>
  <si>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</si>
  <si>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</si>
  <si>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</si>
  <si>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</si>
  <si>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</si>
  <si>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</si>
  <si>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</si>
  <si>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</si>
  <si>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</si>
  <si>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</si>
  <si>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</si>
  <si>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</si>
  <si>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</si>
  <si>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</si>
  <si>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</si>
  <si>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</si>
  <si>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</si>
  <si>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</si>
  <si>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</si>
  <si>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</si>
  <si>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</si>
  <si>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</si>
  <si>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</si>
  <si>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</si>
  <si>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</si>
  <si>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</si>
  <si>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</si>
  <si>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</si>
  <si>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</si>
  <si>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</si>
  <si>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</si>
  <si>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</si>
  <si>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</si>
  <si>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</si>
  <si>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</si>
  <si>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</si>
  <si>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</si>
  <si>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</si>
  <si>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</si>
  <si>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</si>
  <si>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</si>
  <si>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</si>
  <si>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</si>
  <si>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</si>
  <si>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</si>
  <si>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</si>
  <si>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</si>
  <si>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</si>
  <si>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</si>
  <si>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</si>
  <si>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</si>
  <si>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</si>
  <si>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</si>
  <si>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</si>
  <si>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</si>
  <si>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</si>
  <si>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</si>
  <si>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</si>
  <si>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</si>
  <si>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</si>
  <si>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</si>
  <si>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</si>
  <si>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</si>
  <si>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</si>
  <si>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</si>
  <si>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</si>
  <si>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</si>
  <si>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</si>
  <si>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</si>
  <si>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</si>
  <si>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</si>
  <si>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</si>
  <si>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</si>
  <si>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</si>
  <si>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</si>
  <si>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</si>
  <si>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</si>
  <si>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</si>
  <si>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</si>
  <si>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</si>
  <si>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</si>
  <si>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</si>
  <si>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</si>
  <si>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</si>
  <si>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</si>
  <si>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</si>
  <si>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</si>
  <si>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</si>
  <si>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</si>
  <si>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</si>
  <si>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</si>
  <si>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</si>
  <si>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</si>
  <si>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</si>
  <si>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</si>
  <si>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</si>
  <si>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</si>
  <si>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</si>
  <si>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</si>
  <si>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</si>
  <si>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</si>
  <si>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</si>
  <si>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</si>
  <si>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</si>
  <si>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</si>
  <si>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</si>
  <si>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</si>
  <si>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</si>
  <si>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</si>
  <si>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</si>
  <si>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</si>
  <si>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</si>
  <si>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</si>
  <si>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</si>
  <si>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</si>
  <si>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</si>
  <si>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</si>
  <si>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</si>
  <si>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</si>
  <si>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</si>
  <si>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</si>
  <si>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</si>
  <si>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</si>
  <si>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</si>
  <si>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</si>
  <si>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</si>
  <si>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</si>
  <si>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</si>
  <si>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</si>
  <si>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</si>
  <si>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</si>
  <si>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</si>
  <si>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</si>
  <si>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</si>
  <si>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</si>
  <si>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</si>
  <si>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</si>
  <si>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</si>
  <si>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</si>
  <si>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</si>
  <si>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</si>
  <si>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</si>
  <si>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</si>
  <si>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</si>
  <si>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</si>
  <si>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</si>
  <si>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</si>
  <si>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</si>
  <si>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</si>
  <si>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</si>
  <si>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</si>
  <si>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</si>
  <si>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</si>
  <si>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</si>
  <si>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</si>
  <si>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</si>
  <si>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</si>
  <si>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</si>
  <si>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</si>
  <si>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</si>
  <si>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</si>
  <si>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</si>
  <si>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</si>
  <si>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</si>
  <si>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</si>
  <si>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</si>
  <si>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</si>
  <si>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</si>
  <si>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</si>
  <si>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</si>
  <si>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</si>
  <si>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</si>
  <si>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</si>
  <si>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</si>
  <si>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</si>
  <si>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</si>
  <si>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</si>
  <si>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</si>
  <si>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</si>
  <si>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</si>
  <si>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</si>
  <si>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</si>
  <si>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</si>
  <si>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</si>
  <si>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</si>
  <si>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</si>
  <si>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</si>
  <si>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</si>
  <si>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</si>
  <si>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</si>
  <si>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</si>
  <si>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</si>
  <si>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</si>
  <si>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</si>
  <si>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</si>
  <si>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</si>
  <si>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</si>
  <si>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</si>
  <si>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</si>
  <si>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</si>
  <si>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</si>
  <si>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</si>
  <si>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</si>
  <si>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</si>
  <si>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</si>
  <si>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</si>
  <si>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</si>
  <si>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</si>
  <si>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</si>
  <si>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</si>
  <si>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</si>
  <si>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</si>
  <si>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</si>
  <si>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</si>
  <si>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</si>
  <si>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</si>
  <si>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</si>
  <si>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</si>
  <si>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</si>
  <si>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</si>
  <si>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</si>
  <si>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</si>
  <si>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</si>
  <si>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</si>
  <si>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</si>
  <si>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</si>
  <si>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</si>
  <si>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</si>
  <si>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</si>
  <si>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</si>
  <si>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</si>
  <si>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</si>
  <si>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</si>
  <si>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</si>
  <si>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</si>
  <si>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</si>
  <si>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</si>
  <si>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</si>
  <si>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</si>
  <si>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</si>
  <si>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</si>
  <si>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</si>
  <si>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</si>
  <si>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</si>
  <si>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</si>
  <si>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</si>
  <si>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</si>
  <si>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</si>
  <si>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</si>
  <si>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</si>
  <si>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</si>
  <si>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</si>
  <si>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</si>
  <si>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</si>
  <si>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</si>
  <si>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</si>
  <si>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</si>
  <si>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</si>
  <si>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</si>
  <si>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</si>
  <si>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</si>
  <si>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</si>
  <si>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</si>
  <si>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</si>
  <si>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</si>
  <si>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</si>
  <si>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</si>
  <si>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</si>
  <si>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</si>
  <si>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</si>
  <si>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</si>
  <si>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</si>
  <si>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</si>
  <si>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</si>
  <si>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</si>
  <si>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</si>
  <si>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</si>
  <si>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</si>
  <si>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</si>
  <si>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</si>
  <si>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</si>
  <si>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</si>
  <si>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</si>
  <si>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</si>
  <si>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</si>
  <si>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</si>
  <si>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</si>
  <si>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</si>
  <si>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</si>
  <si>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</si>
  <si>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</si>
  <si>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</si>
  <si>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</si>
  <si>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</si>
  <si>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</si>
  <si>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</si>
  <si>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</si>
  <si>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</si>
  <si>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</si>
  <si>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</si>
  <si>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</si>
  <si>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</si>
  <si>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</si>
  <si>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</si>
  <si>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</si>
  <si>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</si>
  <si>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</si>
  <si>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</si>
  <si>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</si>
  <si>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</si>
  <si>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</si>
  <si>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</si>
  <si>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</si>
  <si>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</si>
  <si>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</si>
  <si>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</si>
  <si>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</si>
  <si>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</si>
  <si>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</si>
  <si>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</si>
  <si>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</si>
  <si>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</si>
  <si>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</si>
  <si>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</si>
  <si>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</si>
  <si>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</si>
  <si>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</si>
  <si>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</si>
  <si>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</si>
  <si>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</si>
  <si>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</si>
  <si>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</si>
  <si>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</si>
  <si>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</si>
  <si>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</si>
  <si>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</si>
  <si>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</si>
  <si>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</si>
  <si>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</si>
  <si>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</si>
  <si>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</si>
  <si>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</si>
  <si>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</si>
  <si>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</si>
  <si>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</si>
  <si>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</si>
  <si>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</si>
  <si>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</si>
  <si>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</si>
  <si>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</si>
  <si>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</si>
  <si>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</si>
  <si>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</si>
  <si>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</si>
  <si>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</si>
  <si>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</si>
  <si>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</si>
  <si>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</si>
  <si>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</si>
  <si>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</si>
  <si>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</si>
  <si>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</si>
  <si>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</si>
  <si>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</si>
  <si>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</si>
  <si>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</si>
  <si>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</si>
  <si>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</si>
  <si>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</si>
  <si>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</si>
  <si>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</si>
  <si>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</si>
  <si>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</si>
  <si>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</si>
  <si>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</si>
  <si>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</si>
  <si>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</si>
  <si>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</si>
  <si>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</si>
  <si>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</si>
  <si>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</si>
  <si>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</si>
  <si>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</si>
  <si>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</si>
  <si>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</si>
  <si>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</si>
  <si>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</si>
  <si>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</si>
  <si>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</si>
  <si>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</si>
  <si>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</si>
  <si>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</si>
  <si>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</si>
  <si>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</si>
  <si>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</si>
  <si>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</si>
  <si>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</si>
  <si>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</si>
  <si>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</si>
  <si>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</si>
  <si>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</si>
  <si>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</si>
  <si>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</si>
  <si>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</si>
  <si>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</si>
  <si>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</si>
  <si>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</si>
  <si>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</si>
  <si>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</si>
  <si>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</si>
  <si>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</si>
  <si>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</si>
  <si>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</si>
  <si>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</si>
  <si>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</si>
  <si>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</si>
  <si>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</si>
  <si>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</si>
  <si>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</si>
  <si>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</si>
  <si>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</si>
  <si>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</si>
  <si>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</si>
  <si>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</si>
  <si>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</si>
  <si>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</si>
  <si>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</si>
  <si>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</si>
  <si>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</si>
  <si>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</si>
  <si>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</si>
  <si>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</si>
  <si>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</si>
  <si>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</si>
  <si>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</si>
  <si>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</si>
  <si>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</si>
  <si>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</si>
  <si>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</si>
  <si>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</si>
  <si>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</si>
  <si>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</si>
  <si>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</si>
  <si>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</si>
  <si>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</si>
  <si>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</si>
  <si>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</si>
  <si>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</si>
  <si>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</si>
  <si>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</si>
  <si>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</si>
  <si>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</si>
  <si>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</si>
  <si>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</si>
  <si>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</si>
  <si>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</si>
  <si>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</si>
  <si>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</si>
  <si>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</si>
  <si>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</si>
  <si>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</si>
  <si>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</si>
  <si>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</si>
  <si>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</si>
  <si>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</si>
  <si>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</si>
  <si>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</si>
  <si>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</si>
  <si>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</si>
  <si>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</si>
  <si>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</si>
  <si>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</si>
  <si>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</si>
  <si>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</si>
  <si>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</si>
  <si>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</si>
  <si>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</si>
  <si>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</si>
  <si>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</si>
  <si>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</si>
  <si>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</si>
  <si>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</si>
  <si>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</si>
  <si>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</si>
  <si>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</si>
  <si>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</si>
  <si>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</si>
  <si>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</si>
  <si>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</si>
  <si>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</si>
  <si>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</si>
  <si>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</si>
  <si>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</si>
  <si>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</si>
  <si>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</si>
  <si>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</si>
  <si>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</si>
  <si>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</si>
  <si>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</si>
  <si>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</si>
  <si>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</si>
  <si>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</si>
  <si>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</si>
  <si>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</si>
  <si>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</si>
  <si>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</si>
  <si>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</si>
  <si>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</si>
  <si>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</si>
  <si>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</si>
  <si>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</si>
  <si>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</si>
  <si>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</si>
  <si>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</si>
  <si>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</si>
  <si>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</si>
  <si>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</si>
  <si>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</si>
  <si>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</si>
  <si>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</si>
  <si>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</si>
  <si>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</si>
  <si>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</si>
  <si>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</si>
  <si>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</si>
  <si>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</si>
  <si>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</si>
  <si>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</si>
  <si>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</si>
  <si>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</si>
  <si>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</si>
  <si>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</si>
  <si>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</si>
  <si>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</si>
  <si>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</si>
  <si>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</si>
  <si>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</si>
  <si>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</si>
  <si>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</si>
  <si>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</si>
  <si>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</si>
  <si>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</si>
  <si>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</si>
  <si>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</si>
  <si>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</si>
  <si>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</si>
  <si>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</si>
  <si>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</si>
  <si>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</si>
  <si>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</si>
  <si>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</si>
  <si>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</si>
  <si>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</si>
  <si>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</si>
  <si>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</si>
  <si>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</si>
  <si>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</si>
  <si>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</si>
  <si>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</si>
  <si>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</si>
  <si>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</si>
  <si>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</si>
  <si>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</si>
  <si>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</si>
  <si>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</si>
  <si>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</si>
  <si>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</si>
  <si>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</si>
  <si>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</si>
  <si>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</si>
  <si>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</si>
  <si>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</si>
  <si>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</si>
  <si>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</si>
  <si>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</si>
  <si>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</si>
  <si>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</si>
  <si>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</si>
  <si>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</si>
  <si>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</si>
  <si>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</si>
  <si>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</si>
  <si>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</si>
  <si>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</si>
  <si>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</si>
  <si>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</si>
  <si>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</si>
  <si>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</si>
  <si>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</si>
  <si>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</si>
  <si>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</si>
  <si>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</si>
  <si>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</si>
  <si>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</si>
  <si>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</si>
  <si>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</si>
  <si>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</si>
  <si>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</si>
  <si>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</si>
  <si>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</si>
  <si>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</si>
  <si>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</si>
  <si>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</si>
  <si>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</si>
  <si>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</si>
  <si>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</si>
  <si>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</si>
  <si>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</si>
  <si>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</si>
  <si>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</si>
  <si>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</si>
  <si>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</si>
  <si>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</si>
  <si>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</si>
  <si>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</si>
  <si>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</si>
  <si>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</si>
  <si>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</si>
  <si>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</si>
  <si>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</si>
  <si>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</si>
  <si>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</si>
  <si>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</si>
  <si>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</si>
  <si>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</si>
  <si>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</si>
  <si>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</si>
  <si>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</si>
  <si>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</si>
  <si>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</si>
  <si>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</si>
  <si>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</si>
  <si>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</si>
  <si>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</si>
  <si>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</si>
  <si>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</si>
  <si>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</si>
  <si>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</si>
  <si>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</si>
  <si>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</si>
  <si>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</si>
  <si>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</si>
  <si>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</si>
  <si>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</si>
  <si>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</si>
  <si>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</si>
  <si>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</si>
  <si>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</si>
  <si>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</si>
  <si>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</si>
  <si>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</si>
  <si>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</si>
  <si>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</si>
  <si>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</si>
  <si>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</si>
  <si>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</si>
  <si>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</si>
  <si>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</si>
  <si>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</si>
  <si>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</si>
  <si>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</si>
  <si>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</si>
  <si>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</si>
  <si>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</si>
  <si>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</si>
  <si>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</si>
  <si>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</si>
  <si>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</si>
  <si>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</si>
  <si>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</si>
  <si>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</si>
  <si>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</si>
  <si>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</si>
  <si>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</si>
  <si>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</si>
  <si>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</si>
  <si>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</si>
  <si>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</si>
  <si>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</si>
  <si>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</si>
  <si>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</si>
  <si>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</si>
  <si>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</si>
  <si>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</si>
  <si>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</si>
  <si>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</si>
  <si>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</si>
  <si>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</si>
  <si>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</si>
  <si>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</si>
  <si>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</si>
  <si>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</si>
  <si>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</si>
  <si>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</si>
  <si>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</si>
  <si>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</si>
  <si>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</si>
  <si>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</si>
  <si>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</si>
  <si>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</si>
  <si>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</si>
  <si>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</si>
  <si>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</si>
  <si>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</si>
  <si>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</si>
  <si>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</si>
  <si>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</si>
  <si>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</si>
  <si>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</si>
  <si>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</si>
  <si>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</si>
  <si>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</si>
  <si>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</si>
  <si>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</si>
  <si>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</si>
  <si>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</si>
  <si>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</si>
  <si>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</si>
  <si>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</si>
  <si>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</si>
  <si>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</si>
  <si>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</si>
  <si>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</si>
  <si>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</si>
  <si>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</si>
  <si>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</si>
  <si>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</si>
  <si>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</si>
  <si>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</si>
  <si>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</si>
  <si>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</si>
  <si>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</si>
  <si>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</si>
  <si>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</si>
  <si>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</si>
  <si>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</si>
  <si>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</si>
  <si>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</si>
  <si>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</si>
  <si>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</si>
  <si>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</si>
  <si>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</si>
  <si>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</si>
  <si>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</si>
  <si>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</si>
  <si>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</si>
  <si>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</si>
  <si>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</si>
  <si>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</si>
  <si>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</si>
  <si>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</si>
  <si>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</si>
  <si>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</si>
  <si>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</si>
  <si>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</si>
  <si>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</si>
  <si>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</si>
  <si>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</si>
  <si>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</si>
  <si>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</si>
  <si>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</si>
  <si>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</si>
  <si>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</si>
  <si>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</si>
  <si>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</si>
  <si>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</si>
  <si>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</si>
  <si>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</si>
  <si>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</si>
  <si>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</si>
  <si>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</si>
  <si>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</si>
  <si>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</si>
  <si>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</si>
  <si>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</si>
  <si>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</si>
  <si>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</si>
  <si>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</si>
  <si>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</si>
  <si>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</si>
  <si>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</si>
  <si>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</si>
  <si>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</si>
  <si>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</si>
  <si>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</si>
  <si>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</si>
  <si>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</si>
  <si>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</si>
  <si>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</si>
  <si>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</si>
  <si>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</si>
  <si>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</si>
  <si>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</si>
  <si>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</si>
  <si>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</si>
  <si>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</si>
  <si>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</si>
  <si>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</si>
  <si>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</si>
  <si>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</si>
  <si>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</si>
  <si>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</si>
  <si>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</si>
  <si>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</si>
  <si>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</si>
  <si>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</si>
  <si>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</si>
  <si>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</si>
  <si>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</si>
  <si>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</si>
  <si>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</si>
  <si>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</si>
  <si>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</si>
  <si>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</si>
  <si>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</si>
  <si>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</si>
  <si>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</si>
  <si>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</si>
  <si>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</si>
  <si>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</si>
  <si>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</si>
  <si>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</si>
  <si>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</si>
  <si>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</si>
  <si>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</si>
  <si>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</si>
  <si>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</si>
  <si>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</si>
  <si>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</si>
  <si>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</si>
  <si>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</si>
  <si>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</si>
  <si>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</si>
  <si>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</si>
  <si>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</si>
  <si>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</si>
  <si>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</si>
  <si>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</si>
  <si>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</si>
  <si>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</si>
  <si>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</si>
  <si>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</si>
  <si>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</si>
  <si>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</si>
  <si>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</si>
  <si>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</si>
  <si>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</si>
  <si>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</si>
  <si>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</si>
  <si>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</si>
  <si>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</si>
  <si>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</si>
  <si>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</si>
  <si>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</si>
  <si>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</si>
  <si>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</si>
  <si>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</si>
  <si>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</si>
  <si>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</si>
  <si>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</si>
  <si>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</si>
  <si>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</si>
  <si>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</si>
  <si>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</si>
  <si>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</si>
  <si>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</si>
  <si>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</si>
  <si>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</si>
  <si>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</si>
  <si>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</si>
  <si>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</si>
  <si>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</si>
  <si>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</si>
  <si>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</si>
  <si>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</si>
  <si>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</si>
  <si>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</si>
  <si>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</si>
  <si>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</si>
  <si>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</si>
  <si>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</si>
  <si>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</si>
  <si>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</si>
  <si>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</si>
  <si>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</si>
  <si>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</si>
  <si>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</si>
  <si>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</si>
  <si>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</si>
  <si>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</si>
  <si>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</si>
  <si>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</si>
  <si>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</si>
  <si>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</si>
  <si>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</si>
  <si>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</si>
  <si>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</si>
  <si>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</si>
  <si>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</si>
  <si>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</si>
  <si>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</si>
  <si>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</si>
  <si>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</si>
  <si>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</si>
  <si>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</si>
  <si>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</si>
  <si>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</si>
  <si>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</si>
  <si>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</si>
  <si>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</si>
  <si>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</si>
  <si>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</si>
  <si>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</si>
  <si>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</si>
  <si>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</si>
  <si>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</si>
  <si>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</si>
  <si>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</si>
  <si>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</si>
  <si>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</si>
  <si>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</si>
  <si>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</si>
  <si>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</si>
  <si>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</si>
  <si>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</si>
  <si>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</si>
  <si>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</si>
  <si>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</si>
  <si>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</si>
  <si>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</si>
  <si>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</si>
  <si>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</si>
  <si>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</si>
  <si>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</si>
  <si>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</si>
  <si>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</si>
  <si>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</si>
  <si>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</si>
  <si>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</si>
  <si>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</si>
  <si>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</si>
  <si>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</si>
  <si>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</si>
  <si>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</si>
  <si>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</si>
  <si>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</si>
  <si>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</si>
  <si>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</si>
  <si>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</si>
  <si>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</si>
  <si>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</si>
  <si>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</si>
  <si>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</si>
  <si>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</si>
  <si>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</si>
  <si>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</si>
  <si>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</si>
  <si>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</si>
  <si>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</si>
  <si>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</si>
  <si>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</si>
  <si>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</si>
  <si>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</si>
  <si>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</si>
  <si>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</si>
  <si>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</si>
  <si>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</si>
  <si>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</si>
  <si>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</si>
  <si>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</si>
  <si>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</si>
  <si>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</si>
  <si>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</si>
  <si>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</si>
  <si>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</si>
  <si>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</si>
  <si>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</si>
  <si>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</si>
  <si>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</si>
  <si>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</si>
  <si>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</si>
  <si>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</si>
  <si>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</si>
  <si>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</si>
  <si>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</si>
  <si>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</si>
  <si>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</si>
  <si>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</si>
  <si>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</si>
  <si>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</si>
  <si>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</si>
  <si>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</si>
  <si>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</si>
  <si>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</si>
  <si>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</si>
  <si>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</si>
  <si>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</si>
  <si>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</si>
  <si>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</si>
  <si>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</si>
  <si>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</si>
  <si>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</si>
  <si>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</si>
  <si>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</si>
  <si>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</si>
  <si>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</si>
  <si>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</si>
  <si>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</si>
  <si>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</si>
  <si>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</si>
  <si>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</si>
  <si>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</si>
  <si>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</si>
  <si>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</si>
  <si>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</si>
  <si>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</si>
  <si>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</si>
  <si>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</si>
  <si>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</si>
  <si>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</si>
  <si>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</si>
  <si>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</si>
  <si>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</si>
  <si>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</si>
  <si>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</si>
  <si>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</si>
  <si>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</si>
  <si>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</si>
  <si>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</si>
  <si>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</si>
  <si>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</si>
  <si>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</si>
  <si>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</si>
  <si>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</si>
  <si>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</si>
  <si>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</si>
  <si>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</si>
  <si>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</si>
  <si>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</si>
  <si>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</si>
  <si>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</si>
  <si>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</si>
  <si>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</si>
  <si>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</si>
  <si>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</si>
  <si>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</si>
  <si>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</si>
  <si>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</si>
  <si>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</si>
  <si>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</si>
  <si>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</si>
  <si>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</si>
  <si>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</si>
  <si>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</si>
  <si>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</si>
  <si>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</si>
  <si>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</si>
  <si>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</si>
  <si>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</si>
  <si>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</si>
  <si>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</si>
  <si>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</si>
  <si>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</si>
  <si>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</si>
  <si>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</si>
  <si>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</si>
  <si>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</si>
  <si>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</si>
  <si>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</si>
  <si>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</si>
  <si>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</si>
  <si>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</si>
  <si>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</si>
  <si>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</si>
  <si>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</si>
  <si>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</si>
  <si>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</si>
  <si>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</si>
  <si>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</si>
  <si>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</si>
  <si>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</si>
  <si>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</si>
  <si>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</si>
  <si>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</si>
  <si>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</si>
  <si>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</si>
  <si>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</si>
  <si>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</si>
  <si>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</si>
  <si>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</si>
  <si>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</si>
  <si>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</si>
  <si>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</si>
  <si>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</si>
  <si>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</si>
  <si>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</si>
  <si>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</si>
  <si>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</si>
  <si>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</si>
  <si>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</si>
  <si>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</si>
  <si>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</si>
  <si>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</si>
  <si>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</si>
  <si>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</si>
  <si>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</si>
  <si>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</si>
  <si>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</si>
  <si>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</si>
  <si>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</si>
  <si>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</si>
  <si>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</si>
  <si>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</si>
  <si>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</si>
  <si>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</si>
  <si>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</si>
  <si>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</si>
  <si>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</si>
  <si>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</si>
  <si>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</si>
  <si>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</si>
  <si>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</si>
  <si>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</si>
  <si>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</si>
  <si>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</si>
  <si>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</si>
  <si>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</si>
  <si>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</si>
  <si>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</si>
  <si>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</si>
  <si>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</si>
  <si>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</si>
  <si>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</si>
  <si>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</si>
  <si>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</si>
  <si>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</si>
  <si>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</si>
  <si>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</si>
  <si>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</si>
  <si>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</si>
  <si>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</si>
  <si>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</si>
  <si>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</si>
  <si>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</si>
  <si>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</si>
  <si>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</si>
  <si>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</si>
  <si>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</si>
  <si>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</si>
  <si>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</si>
  <si>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</si>
  <si>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</si>
  <si>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</si>
  <si>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</si>
  <si>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</si>
  <si>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</si>
  <si>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</si>
  <si>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</si>
  <si>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</si>
  <si>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</si>
  <si>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</si>
  <si>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</si>
  <si>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</si>
  <si>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</si>
  <si>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</si>
  <si>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</si>
  <si>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</si>
  <si>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</si>
  <si>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</si>
  <si>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</si>
  <si>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</si>
  <si>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</si>
  <si>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</si>
  <si>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</si>
  <si>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</si>
  <si>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</si>
  <si>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</si>
  <si>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</si>
  <si>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</si>
  <si>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</si>
  <si>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</si>
  <si>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</si>
  <si>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</si>
  <si>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</si>
  <si>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</si>
  <si>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</si>
  <si>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</si>
  <si>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</si>
  <si>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</si>
  <si>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</si>
  <si>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</si>
  <si>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</si>
  <si>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</si>
  <si>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</si>
  <si>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</si>
  <si>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</si>
  <si>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</si>
  <si>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</si>
  <si>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</si>
  <si>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</si>
  <si>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</si>
  <si>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</si>
  <si>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</si>
  <si>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</si>
  <si>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</si>
  <si>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</si>
  <si>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</si>
  <si>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</si>
  <si>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</si>
  <si>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</si>
  <si>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</si>
  <si>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</si>
  <si>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</si>
  <si>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</si>
  <si>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</si>
  <si>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</si>
  <si>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</si>
  <si>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</si>
  <si>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</si>
  <si>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</si>
  <si>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</si>
  <si>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</si>
  <si>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</si>
  <si>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</si>
  <si>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</si>
  <si>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</si>
  <si>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</si>
  <si>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</si>
  <si>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</si>
  <si>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</si>
  <si>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</si>
  <si>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</si>
  <si>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</si>
  <si>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</si>
  <si>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</si>
  <si>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</si>
  <si>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</si>
  <si>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</si>
  <si>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</si>
  <si>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</si>
  <si>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</si>
  <si>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</si>
  <si>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</si>
  <si>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</si>
  <si>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</si>
  <si>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</si>
  <si>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</si>
  <si>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</si>
  <si>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</si>
  <si>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</si>
  <si>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</si>
  <si>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</si>
  <si>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</si>
  <si>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</si>
  <si>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</si>
  <si>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</si>
  <si>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</si>
  <si>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</si>
  <si>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</si>
  <si>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</si>
  <si>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</si>
  <si>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</si>
  <si>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</si>
  <si>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</si>
  <si>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</si>
  <si>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</si>
  <si>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</si>
  <si>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</si>
  <si>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</si>
  <si>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</si>
  <si>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</si>
  <si>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</si>
  <si>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</si>
  <si>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</si>
  <si>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</si>
  <si>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</si>
  <si>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</si>
  <si>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</si>
  <si>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</si>
  <si>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</si>
  <si>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</si>
  <si>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</si>
  <si>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</si>
  <si>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</si>
  <si>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</si>
  <si>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</si>
  <si>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</si>
  <si>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</si>
  <si>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</si>
  <si>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</si>
  <si>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</si>
  <si>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</si>
  <si>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</si>
  <si>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</si>
  <si>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</si>
  <si>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</si>
  <si>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</si>
  <si>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</si>
  <si>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</si>
  <si>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</si>
  <si>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</si>
  <si>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</si>
  <si>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</si>
  <si>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</si>
  <si>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</si>
  <si>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</si>
  <si>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</si>
  <si>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</si>
  <si>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</si>
  <si>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</si>
  <si>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</si>
  <si>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</si>
  <si>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</si>
  <si>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</si>
  <si>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</si>
  <si>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</si>
  <si>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</si>
  <si>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</si>
  <si>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</si>
  <si>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</si>
  <si>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</si>
  <si>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</si>
  <si>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</si>
  <si>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</si>
  <si>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</si>
  <si>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</si>
  <si>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</si>
  <si>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</si>
  <si>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</si>
  <si>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</si>
  <si>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</si>
  <si>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</si>
  <si>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</si>
  <si>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</si>
  <si>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</si>
  <si>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</si>
  <si>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</si>
  <si>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</si>
  <si>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</si>
  <si>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</si>
  <si>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</si>
  <si>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</si>
  <si>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</si>
  <si>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</si>
  <si>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</si>
  <si>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</si>
  <si>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</si>
  <si>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</si>
  <si>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</si>
  <si>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</si>
  <si>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</si>
  <si>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</si>
  <si>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</si>
  <si>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</si>
  <si>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</si>
  <si>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</si>
  <si>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</si>
  <si>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</si>
  <si>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</si>
  <si>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</si>
  <si>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</si>
  <si>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</si>
  <si>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</si>
  <si>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</si>
  <si>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</si>
  <si>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</si>
  <si>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</si>
  <si>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</si>
  <si>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</si>
  <si>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</si>
  <si>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</si>
  <si>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</si>
  <si>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</si>
  <si>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</si>
  <si>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</si>
  <si>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</si>
  <si>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</si>
  <si>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</si>
  <si>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</si>
  <si>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</si>
  <si>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</si>
  <si>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</si>
  <si>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</si>
  <si>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</si>
  <si>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</si>
  <si>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</si>
  <si>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</si>
  <si>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</si>
  <si>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</si>
  <si>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</si>
  <si>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</si>
  <si>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</si>
  <si>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</si>
  <si>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</si>
  <si>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</si>
  <si>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</si>
  <si>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</si>
  <si>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</si>
  <si>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</si>
  <si>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</si>
  <si>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</si>
  <si>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</si>
  <si>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</si>
  <si>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</si>
  <si>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</si>
  <si>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</si>
  <si>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</si>
  <si>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</si>
  <si>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</si>
  <si>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</si>
  <si>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</si>
  <si>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</si>
  <si>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</si>
  <si>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</si>
  <si>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</si>
  <si>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</si>
  <si>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</si>
  <si>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</si>
  <si>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</si>
  <si>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</si>
  <si>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</si>
  <si>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</si>
  <si>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</si>
  <si>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</si>
  <si>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</si>
  <si>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</si>
  <si>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</si>
  <si>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</si>
  <si>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</si>
  <si>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</si>
  <si>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</si>
  <si>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</si>
  <si>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</si>
  <si>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</si>
  <si>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</si>
  <si>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</si>
  <si>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</si>
  <si>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</si>
  <si>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</si>
  <si>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</si>
  <si>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</si>
  <si>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</si>
  <si>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</si>
  <si>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</si>
  <si>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</si>
  <si>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</si>
  <si>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</si>
  <si>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</si>
  <si>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</si>
  <si>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</si>
  <si>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</si>
  <si>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</si>
  <si>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</si>
  <si>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</si>
  <si>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</si>
  <si>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</si>
  <si>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</si>
  <si>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</si>
  <si>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</si>
  <si>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</si>
  <si>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</si>
  <si>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</si>
  <si>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</si>
  <si>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</si>
  <si>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</si>
  <si>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</si>
  <si>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</si>
  <si>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</si>
  <si>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</si>
  <si>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</si>
  <si>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</si>
  <si>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</si>
  <si>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</si>
  <si>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</si>
  <si>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</si>
  <si>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</si>
  <si>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</si>
  <si>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</si>
  <si>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</si>
  <si>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</si>
  <si>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</si>
  <si>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</si>
  <si>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</si>
  <si>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</si>
  <si>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</si>
  <si>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</si>
  <si>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</si>
  <si>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</si>
  <si>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</si>
  <si>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</si>
  <si>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</si>
  <si>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</si>
  <si>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</si>
  <si>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</si>
  <si>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</si>
  <si>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</si>
  <si>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</si>
  <si>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</si>
  <si>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</si>
  <si>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</si>
  <si>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</si>
  <si>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</si>
  <si>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</si>
  <si>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</si>
  <si>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</si>
  <si>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</si>
  <si>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</si>
  <si>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</si>
  <si>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</si>
  <si>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</si>
  <si>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</si>
  <si>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</si>
  <si>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</si>
  <si>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</si>
  <si>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</si>
  <si>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</si>
  <si>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</si>
  <si>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</si>
  <si>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</si>
  <si>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</si>
  <si>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</si>
  <si>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</si>
  <si>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</si>
  <si>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</si>
  <si>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</si>
  <si>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</si>
  <si>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</si>
  <si>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</si>
  <si>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</si>
  <si>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</si>
  <si>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</si>
  <si>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</si>
  <si>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</si>
  <si>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</si>
  <si>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</si>
  <si>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</si>
  <si>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</si>
  <si>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</si>
  <si>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</si>
  <si>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</si>
  <si>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</si>
  <si>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</si>
  <si>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</si>
  <si>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</si>
  <si>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</si>
  <si>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</si>
  <si>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</si>
  <si>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</si>
  <si>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</si>
  <si>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</si>
  <si>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</si>
  <si>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</si>
  <si>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</si>
  <si>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</si>
  <si>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</si>
  <si>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</si>
  <si>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</si>
  <si>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</si>
  <si>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</si>
  <si>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</si>
  <si>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</si>
  <si>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</si>
  <si>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</si>
  <si>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</si>
  <si>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</si>
  <si>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</si>
  <si>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</si>
  <si>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</si>
  <si>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</si>
  <si>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</si>
  <si>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</si>
  <si>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</si>
  <si>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</si>
  <si>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</si>
  <si>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</si>
  <si>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</si>
  <si>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</si>
  <si>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</si>
  <si>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</si>
  <si>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</si>
  <si>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</si>
  <si>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</si>
  <si>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</si>
  <si>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</si>
  <si>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</si>
  <si>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</si>
  <si>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</si>
  <si>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</si>
  <si>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</si>
  <si>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</si>
  <si>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</si>
  <si>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</si>
  <si>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</si>
  <si>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</si>
  <si>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</si>
  <si>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</si>
  <si>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</si>
  <si>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</si>
  <si>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</si>
  <si>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</si>
  <si>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</si>
  <si>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</si>
  <si>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</si>
  <si>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</si>
  <si>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</si>
  <si>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</si>
  <si>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</si>
  <si>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</si>
  <si>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</si>
  <si>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</si>
  <si>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</si>
  <si>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</si>
  <si>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</si>
  <si>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</si>
  <si>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</si>
  <si>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</si>
  <si>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</si>
  <si>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</si>
  <si>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</si>
  <si>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</si>
  <si>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</si>
  <si>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</si>
  <si>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</si>
  <si>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</si>
  <si>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</si>
  <si>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</si>
  <si>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</si>
  <si>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</si>
  <si>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</si>
  <si>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</si>
  <si>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</si>
  <si>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</si>
  <si>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</si>
  <si>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</si>
  <si>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</si>
  <si>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</si>
  <si>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</si>
  <si>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</si>
  <si>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</si>
  <si>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</si>
  <si>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</si>
  <si>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</si>
  <si>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</si>
  <si>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</si>
  <si>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</si>
  <si>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</si>
  <si>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</si>
  <si>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</si>
  <si>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</si>
  <si>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</si>
  <si>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</si>
  <si>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</si>
  <si>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</si>
  <si>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</si>
  <si>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</si>
  <si>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</si>
  <si>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</si>
  <si>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</si>
  <si>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</si>
  <si>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</si>
  <si>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</si>
  <si>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</si>
  <si>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</si>
  <si>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</si>
  <si>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</si>
  <si>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</si>
  <si>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</si>
  <si>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</si>
  <si>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</si>
  <si>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</si>
  <si>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</si>
  <si>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</si>
  <si>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</si>
  <si>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</si>
  <si>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</si>
  <si>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</si>
  <si>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</si>
  <si>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</si>
  <si>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</si>
  <si>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</si>
  <si>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</si>
  <si>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</si>
  <si>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</si>
  <si>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</si>
  <si>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</si>
  <si>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</si>
  <si>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</si>
  <si>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</si>
  <si>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</si>
  <si>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</si>
  <si>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</si>
  <si>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</si>
  <si>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</si>
  <si>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</si>
  <si>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</si>
  <si>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</si>
  <si>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</si>
  <si>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</si>
  <si>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</si>
  <si>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</si>
  <si>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</si>
  <si>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</si>
  <si>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</si>
  <si>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</si>
  <si>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</si>
  <si>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</si>
  <si>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</si>
  <si>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</si>
  <si>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</si>
  <si>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</si>
  <si>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</si>
  <si>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</si>
  <si>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</si>
  <si>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</si>
  <si>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</si>
  <si>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</si>
  <si>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</si>
  <si>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</si>
  <si>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</si>
  <si>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</si>
  <si>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</si>
  <si>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</si>
  <si>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</si>
  <si>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</si>
  <si>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</si>
  <si>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</si>
  <si>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</si>
  <si>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</si>
  <si>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</si>
  <si>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</si>
  <si>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</si>
  <si>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</si>
  <si>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</si>
  <si>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</si>
  <si>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</si>
  <si>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</si>
  <si>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</si>
  <si>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</si>
  <si>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</si>
  <si>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</si>
  <si>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</si>
  <si>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</si>
  <si>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</si>
  <si>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</si>
  <si>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</si>
  <si>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</si>
  <si>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</si>
  <si>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</si>
  <si>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</si>
  <si>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</si>
  <si>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</si>
  <si>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</si>
  <si>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</si>
  <si>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</si>
  <si>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</si>
  <si>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</si>
  <si>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</si>
  <si>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</si>
  <si>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</si>
  <si>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</si>
  <si>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</si>
  <si>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</si>
  <si>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</si>
  <si>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</si>
  <si>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</si>
  <si>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</si>
  <si>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</si>
  <si>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</si>
  <si>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</si>
  <si>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</si>
  <si>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</si>
  <si>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</si>
  <si>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</si>
  <si>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</si>
  <si>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</si>
  <si>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</si>
  <si>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</si>
  <si>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</si>
  <si>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</si>
  <si>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</si>
  <si>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</si>
  <si>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</si>
  <si>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</si>
  <si>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</si>
  <si>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</si>
  <si>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</si>
  <si>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</si>
  <si>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</si>
  <si>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</si>
  <si>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</si>
  <si>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</si>
  <si>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</si>
  <si>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</si>
  <si>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</si>
  <si>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</si>
  <si>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</si>
  <si>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</si>
  <si>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</si>
  <si>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</si>
  <si>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</si>
  <si>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</si>
  <si>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</si>
  <si>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</si>
  <si>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</si>
  <si>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</si>
  <si>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</si>
  <si>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</si>
  <si>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</si>
  <si>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</si>
  <si>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</si>
  <si>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</si>
  <si>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</si>
  <si>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</si>
  <si>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</si>
  <si>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</si>
  <si>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</si>
  <si>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</si>
  <si>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</si>
  <si>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</si>
  <si>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</si>
  <si>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</si>
  <si>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</si>
  <si>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</si>
  <si>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</si>
  <si>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</si>
  <si>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</si>
  <si>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</si>
  <si>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</si>
  <si>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</si>
  <si>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</si>
  <si>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</si>
  <si>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</si>
  <si>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</si>
  <si>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</si>
  <si>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</si>
  <si>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</si>
  <si>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</si>
  <si>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</si>
  <si>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</si>
  <si>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</si>
  <si>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</si>
  <si>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</si>
  <si>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</si>
  <si>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</si>
  <si>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</si>
  <si>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</si>
  <si>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</si>
  <si>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</si>
  <si>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</si>
  <si>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</si>
  <si>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</si>
  <si>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</si>
  <si>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</si>
  <si>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</si>
  <si>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</si>
  <si>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</si>
  <si>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</si>
  <si>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</si>
  <si>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</si>
  <si>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</si>
  <si>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</si>
  <si>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</si>
  <si>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</si>
  <si>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</si>
  <si>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</si>
  <si>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</si>
  <si>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</si>
  <si>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</si>
  <si>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</si>
  <si>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</si>
  <si>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</si>
  <si>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</si>
  <si>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</si>
  <si>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</si>
  <si>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</si>
  <si>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</si>
  <si>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</si>
  <si>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</si>
  <si>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</si>
  <si>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</si>
  <si>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</si>
  <si>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</si>
  <si>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</si>
  <si>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</si>
  <si>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</si>
  <si>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</si>
  <si>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</si>
  <si>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</si>
  <si>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</si>
  <si>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</si>
  <si>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</si>
  <si>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</si>
  <si>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</si>
  <si>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</si>
  <si>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</si>
  <si>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</si>
  <si>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</si>
  <si>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</si>
  <si>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</si>
  <si>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</si>
  <si>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</si>
  <si>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</si>
  <si>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</si>
  <si>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</si>
  <si>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</si>
  <si>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</si>
  <si>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</si>
  <si>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</si>
  <si>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</si>
  <si>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</si>
  <si>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</si>
  <si>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</si>
  <si>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</si>
  <si>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</si>
  <si>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</si>
  <si>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</si>
  <si>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</si>
  <si>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</si>
  <si>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</si>
  <si>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</si>
  <si>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</si>
  <si>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</si>
  <si>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</si>
  <si>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</si>
  <si>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</si>
  <si>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</si>
  <si>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</si>
  <si>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</si>
  <si>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</si>
  <si>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</si>
  <si>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</si>
  <si>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</si>
  <si>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</si>
  <si>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</si>
  <si>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</si>
  <si>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</si>
  <si>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</si>
  <si>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</si>
  <si>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</si>
  <si>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</si>
  <si>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</si>
  <si>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</si>
  <si>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</si>
  <si>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</si>
  <si>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</si>
  <si>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</si>
  <si>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</si>
  <si>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</si>
  <si>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</si>
  <si>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</si>
  <si>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</si>
  <si>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</si>
  <si>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</si>
  <si>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</si>
  <si>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</si>
  <si>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</si>
  <si>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</si>
  <si>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</si>
  <si>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</si>
  <si>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</si>
  <si>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</si>
  <si>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</si>
  <si>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</si>
  <si>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</si>
  <si>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</si>
  <si>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</si>
  <si>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</si>
  <si>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</si>
  <si>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</si>
  <si>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</si>
  <si>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</si>
  <si>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</si>
  <si>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</si>
  <si>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</si>
  <si>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</si>
  <si>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</si>
  <si>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</si>
  <si>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</si>
  <si>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</si>
  <si>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</si>
  <si>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</si>
  <si>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</si>
  <si>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</si>
  <si>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</si>
  <si>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</si>
  <si>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</si>
  <si>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</si>
  <si>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</si>
  <si>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</si>
  <si>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</si>
  <si>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</si>
  <si>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</si>
  <si>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</si>
  <si>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</si>
  <si>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</si>
  <si>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</si>
  <si>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</si>
  <si>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</si>
  <si>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</si>
  <si>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</si>
  <si>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</si>
  <si>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</si>
  <si>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</si>
  <si>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</si>
  <si>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</si>
  <si>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</si>
  <si>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</si>
  <si>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</si>
  <si>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</si>
  <si>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</si>
  <si>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</si>
  <si>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</si>
  <si>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</si>
  <si>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</si>
  <si>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</si>
  <si>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</si>
  <si>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</si>
  <si>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</si>
  <si>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</si>
  <si>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</si>
  <si>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</si>
  <si>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</si>
  <si>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</si>
  <si>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</si>
  <si>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</si>
  <si>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</si>
  <si>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</si>
  <si>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</si>
  <si>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</si>
  <si>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</si>
  <si>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</si>
  <si>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</si>
  <si>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</si>
  <si>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</si>
  <si>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</si>
  <si>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</si>
  <si>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</si>
  <si>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</si>
  <si>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</si>
  <si>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</si>
  <si>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</si>
  <si>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</si>
  <si>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</si>
  <si>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</si>
  <si>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</si>
  <si>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</si>
  <si>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</si>
  <si>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</si>
  <si>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</si>
  <si>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</si>
  <si>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</si>
  <si>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</si>
  <si>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</si>
  <si>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</si>
  <si>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</si>
  <si>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</si>
  <si>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</si>
  <si>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</si>
  <si>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</si>
  <si>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</si>
  <si>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</si>
  <si>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</si>
  <si>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</si>
  <si>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</si>
  <si>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</si>
  <si>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</si>
  <si>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</si>
  <si>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</si>
  <si>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</si>
  <si>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</si>
  <si>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</si>
  <si>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</si>
  <si>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</si>
  <si>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</si>
  <si>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</si>
  <si>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</si>
  <si>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</si>
  <si>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</si>
  <si>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</si>
  <si>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</si>
  <si>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</si>
  <si>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</si>
  <si>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</si>
  <si>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</si>
  <si>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</si>
  <si>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</si>
  <si>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</si>
  <si>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</si>
  <si>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</si>
  <si>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</si>
  <si>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</si>
  <si>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</si>
  <si>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</si>
  <si>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</si>
  <si>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</si>
  <si>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</si>
  <si>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</si>
  <si>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</si>
  <si>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</si>
  <si>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</si>
  <si>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</si>
  <si>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</si>
  <si>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</si>
  <si>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</si>
  <si>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</si>
  <si>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</si>
  <si>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</si>
  <si>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</si>
  <si>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</si>
  <si>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</si>
  <si>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</si>
  <si>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</si>
  <si>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</si>
  <si>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</si>
  <si>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</si>
  <si>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</si>
  <si>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</si>
  <si>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</si>
  <si>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</si>
  <si>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</si>
  <si>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</si>
  <si>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</si>
  <si>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</si>
  <si>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</si>
  <si>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</si>
  <si>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</si>
  <si>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</si>
  <si>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</si>
  <si>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</si>
  <si>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</si>
  <si>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</si>
  <si>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</si>
  <si>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</si>
  <si>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</si>
  <si>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</si>
  <si>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</si>
  <si>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</si>
  <si>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</si>
  <si>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</si>
  <si>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</si>
  <si>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</si>
  <si>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</si>
  <si>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</si>
  <si>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</si>
  <si>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</si>
  <si>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</si>
  <si>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</si>
  <si>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</si>
  <si>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</si>
  <si>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</si>
  <si>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</si>
  <si>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</si>
  <si>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</si>
  <si>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</si>
  <si>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</si>
  <si>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</si>
  <si>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</si>
  <si>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</si>
  <si>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</si>
  <si>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</si>
  <si>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</si>
  <si>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</si>
  <si>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</si>
  <si>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</si>
  <si>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</si>
  <si>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</si>
  <si>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</si>
  <si>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</si>
  <si>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</si>
  <si>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</si>
  <si>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</si>
  <si>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</si>
  <si>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</si>
  <si>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</si>
  <si>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</si>
  <si>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</si>
  <si>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</si>
  <si>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</si>
  <si>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</si>
  <si>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</si>
  <si>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</si>
  <si>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</si>
  <si>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</si>
  <si>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</si>
  <si>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</si>
  <si>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</si>
  <si>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</si>
  <si>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</si>
  <si>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</si>
  <si>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</si>
  <si>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</si>
  <si>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</si>
  <si>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</si>
  <si>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</si>
  <si>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</si>
  <si>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</si>
  <si>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</si>
  <si>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</si>
  <si>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</si>
  <si>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</si>
  <si>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</si>
  <si>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</si>
  <si>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</si>
  <si>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</si>
  <si>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</si>
  <si>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</si>
  <si>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</si>
  <si>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</si>
  <si>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</si>
  <si>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</si>
  <si>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</si>
  <si>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</si>
  <si>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</si>
  <si>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</si>
  <si>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</si>
  <si>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</si>
  <si>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</si>
  <si>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</si>
  <si>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</si>
  <si>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</si>
  <si>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</si>
  <si>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</si>
  <si>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</si>
  <si>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</si>
  <si>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</si>
  <si>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</si>
  <si>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</si>
  <si>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</si>
  <si>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</si>
  <si>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</si>
  <si>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</si>
  <si>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</si>
  <si>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</si>
  <si>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</si>
  <si>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</si>
  <si>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</si>
  <si>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</si>
  <si>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</si>
  <si>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</si>
  <si>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</si>
  <si>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</si>
  <si>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</si>
  <si>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</si>
  <si>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</si>
  <si>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</si>
  <si>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</si>
  <si>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</si>
  <si>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</si>
  <si>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</si>
  <si>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</si>
  <si>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</si>
  <si>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</si>
  <si>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</si>
  <si>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</si>
  <si>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</si>
  <si>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</si>
  <si>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</si>
  <si>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</si>
  <si>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</si>
  <si>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</si>
  <si>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</si>
  <si>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</si>
  <si>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</si>
  <si>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</si>
  <si>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</si>
  <si>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</si>
  <si>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</si>
  <si>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</si>
  <si>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</si>
  <si>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</si>
  <si>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</si>
  <si>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</si>
  <si>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</si>
  <si>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</si>
  <si>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</si>
  <si>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</si>
  <si>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</si>
  <si>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</si>
  <si>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</si>
  <si>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</si>
  <si>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</si>
  <si>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</si>
  <si>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</si>
  <si>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</si>
  <si>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</si>
  <si>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</si>
  <si>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</si>
  <si>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</si>
  <si>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</si>
  <si>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</si>
  <si>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</si>
  <si>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</si>
  <si>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</si>
  <si>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</si>
  <si>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</si>
  <si>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</si>
  <si>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</si>
  <si>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</si>
  <si>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</si>
  <si>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</si>
  <si>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</si>
  <si>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</si>
  <si>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</si>
  <si>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</si>
  <si>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</si>
  <si>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</si>
  <si>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</si>
  <si>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</si>
  <si>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</si>
  <si>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</si>
  <si>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</si>
  <si>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</si>
  <si>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</si>
  <si>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</si>
  <si>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</si>
  <si>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</si>
  <si>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</si>
  <si>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</si>
  <si>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</si>
  <si>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</si>
  <si>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</si>
  <si>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</si>
  <si>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</si>
  <si>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</si>
  <si>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</si>
  <si>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</si>
  <si>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</si>
  <si>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</si>
  <si>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</si>
  <si>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</si>
  <si>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</si>
  <si>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</si>
  <si>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</si>
  <si>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</si>
  <si>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</si>
  <si>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</si>
  <si>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</si>
  <si>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</si>
  <si>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</si>
  <si>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</si>
  <si>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</si>
  <si>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</si>
  <si>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</si>
  <si>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</si>
  <si>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</si>
  <si>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</si>
  <si>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</si>
  <si>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</si>
  <si>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</si>
  <si>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</si>
  <si>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</si>
  <si>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</si>
  <si>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</si>
  <si>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</si>
  <si>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</si>
  <si>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</si>
  <si>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</si>
  <si>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</si>
  <si>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</si>
  <si>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</si>
  <si>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</si>
  <si>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</si>
  <si>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</si>
  <si>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</si>
  <si>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</si>
  <si>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</si>
  <si>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</si>
  <si>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</si>
  <si>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</si>
  <si>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</si>
  <si>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</si>
  <si>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</si>
  <si>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</si>
  <si>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</si>
  <si>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</si>
  <si>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</si>
  <si>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</si>
  <si>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</si>
  <si>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</si>
  <si>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</si>
  <si>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</si>
  <si>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</si>
  <si>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</si>
  <si>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</si>
  <si>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</si>
  <si>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</si>
  <si>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</si>
  <si>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</si>
  <si>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</si>
  <si>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</si>
  <si>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</si>
  <si>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</si>
  <si>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</si>
  <si>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</si>
  <si>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</si>
  <si>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</si>
  <si>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</si>
  <si>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</si>
  <si>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</si>
  <si>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</si>
  <si>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</si>
  <si>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</si>
  <si>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</si>
  <si>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</si>
  <si>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</si>
  <si>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</si>
  <si>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</si>
  <si>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</si>
  <si>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</si>
  <si>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</si>
  <si>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</si>
  <si>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</si>
  <si>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</si>
  <si>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</si>
  <si>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</si>
  <si>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</si>
  <si>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</si>
  <si>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</si>
  <si>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</si>
  <si>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</si>
  <si>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</si>
  <si>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</si>
  <si>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</si>
  <si>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</si>
  <si>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</si>
  <si>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</si>
  <si>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</si>
  <si>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</si>
  <si>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</si>
  <si>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</si>
  <si>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</si>
  <si>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</si>
  <si>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</si>
  <si>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</si>
  <si>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</si>
  <si>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</si>
  <si>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</si>
  <si>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</si>
  <si>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</si>
  <si>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</si>
  <si>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</si>
  <si>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</si>
  <si>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</si>
  <si>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</si>
  <si>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</si>
  <si>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</si>
  <si>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</si>
  <si>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</si>
  <si>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</si>
  <si>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</si>
  <si>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</si>
  <si>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</si>
  <si>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</si>
  <si>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</si>
  <si>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</si>
  <si>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</si>
  <si>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</si>
  <si>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</si>
  <si>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</si>
  <si>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</si>
  <si>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</si>
  <si>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</si>
  <si>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</si>
  <si>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</si>
  <si>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</si>
  <si>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</si>
  <si>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</si>
  <si>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</si>
  <si>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</si>
  <si>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</si>
  <si>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</si>
  <si>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</si>
  <si>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</si>
  <si>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</si>
  <si>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</si>
  <si>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</si>
  <si>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</si>
  <si>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</si>
  <si>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</si>
  <si>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</si>
  <si>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</si>
  <si>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</si>
  <si>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</si>
  <si>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</si>
  <si>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</si>
  <si>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</si>
  <si>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</si>
  <si>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</si>
  <si>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</si>
  <si>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</si>
  <si>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</si>
  <si>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</si>
  <si>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</si>
  <si>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</si>
  <si>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</si>
  <si>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</si>
  <si>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</si>
  <si>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</si>
  <si>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</si>
  <si>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</si>
  <si>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</si>
  <si>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</si>
  <si>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</si>
  <si>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</si>
  <si>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</si>
  <si>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</si>
  <si>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</si>
  <si>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</si>
  <si>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</si>
  <si>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</si>
  <si>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</si>
  <si>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</si>
  <si>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</si>
  <si>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</si>
  <si>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</si>
  <si>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</si>
  <si>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</si>
  <si>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</si>
  <si>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</si>
  <si>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</si>
  <si>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</si>
  <si>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</si>
  <si>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</si>
  <si>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</si>
  <si>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</si>
  <si>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</si>
  <si>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</si>
  <si>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</si>
  <si>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</si>
  <si>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</si>
  <si>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</si>
  <si>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</si>
  <si>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</si>
  <si>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</si>
  <si>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</si>
  <si>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</si>
  <si>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</si>
  <si>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</si>
  <si>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</si>
  <si>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</si>
  <si>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</si>
  <si>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</si>
  <si>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</si>
  <si>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</si>
  <si>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</si>
  <si>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</si>
  <si>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</si>
  <si>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</si>
  <si>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</si>
  <si>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</si>
  <si>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</si>
  <si>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</si>
  <si>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</si>
  <si>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</si>
  <si>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</si>
  <si>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</si>
  <si>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</si>
  <si>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</si>
  <si>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</si>
  <si>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</si>
  <si>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</si>
  <si>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</si>
  <si>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</si>
  <si>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</si>
  <si>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</si>
  <si>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</si>
  <si>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</si>
  <si>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</si>
  <si>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</si>
  <si>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</si>
  <si>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</si>
  <si>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</si>
  <si>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</si>
  <si>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</si>
  <si>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</si>
  <si>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</si>
  <si>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</si>
  <si>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</si>
  <si>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</si>
  <si>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</si>
  <si>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</si>
  <si>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</si>
  <si>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</si>
  <si>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</si>
  <si>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</si>
  <si>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</si>
  <si>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</si>
  <si>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</si>
  <si>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</si>
  <si>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</si>
  <si>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</si>
  <si>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</si>
  <si>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</si>
  <si>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</si>
  <si>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</si>
  <si>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</si>
  <si>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</si>
  <si>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</si>
  <si>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</si>
  <si>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</si>
  <si>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</si>
  <si>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</si>
  <si>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</si>
  <si>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</si>
  <si>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</si>
  <si>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</si>
  <si>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</si>
  <si>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</si>
  <si>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</si>
  <si>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</si>
  <si>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</si>
  <si>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</si>
  <si>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</si>
  <si>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</si>
  <si>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</si>
  <si>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</si>
  <si>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</si>
  <si>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</si>
  <si>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</si>
  <si>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</si>
  <si>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</si>
  <si>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</si>
  <si>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</si>
  <si>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</si>
  <si>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</si>
  <si>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</si>
  <si>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</si>
  <si>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</si>
  <si>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</si>
  <si>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</si>
  <si>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</si>
  <si>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</si>
  <si>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</si>
  <si>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</si>
  <si>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</si>
  <si>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</si>
  <si>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</si>
  <si>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</si>
  <si>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</si>
  <si>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</si>
  <si>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</si>
  <si>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</si>
  <si>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</si>
  <si>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</si>
  <si>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</si>
  <si>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</si>
  <si>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</si>
  <si>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</si>
  <si>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</si>
  <si>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</si>
  <si>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</si>
  <si>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</si>
  <si>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</si>
  <si>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</si>
  <si>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</si>
  <si>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</si>
  <si>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</si>
  <si>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</si>
  <si>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</si>
  <si>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</si>
  <si>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</si>
  <si>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</si>
  <si>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</si>
  <si>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</si>
  <si>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</si>
  <si>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</si>
  <si>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</si>
  <si>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</si>
  <si>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</si>
  <si>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</si>
  <si>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</si>
  <si>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</si>
  <si>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</si>
  <si>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</si>
  <si>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</si>
  <si>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</si>
  <si>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</si>
  <si>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</si>
  <si>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</si>
  <si>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</si>
  <si>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</si>
  <si>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</si>
  <si>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</si>
  <si>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</si>
  <si>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</si>
  <si>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</si>
  <si>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</si>
  <si>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</si>
  <si>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</si>
  <si>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</si>
  <si>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</si>
  <si>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</si>
  <si>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</si>
  <si>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</si>
  <si>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</si>
  <si>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</si>
  <si>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</si>
  <si>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</si>
  <si>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</si>
  <si>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</si>
  <si>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</si>
  <si>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</si>
  <si>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</si>
  <si>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</si>
  <si>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</si>
  <si>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</si>
  <si>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</si>
  <si>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</si>
  <si>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</si>
  <si>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</si>
  <si>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</si>
  <si>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</si>
  <si>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</si>
  <si>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</si>
  <si>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</si>
  <si>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</si>
  <si>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</si>
  <si>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</si>
  <si>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</si>
  <si>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</si>
  <si>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</si>
  <si>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</si>
  <si>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</si>
  <si>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</si>
  <si>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</si>
  <si>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</si>
  <si>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</si>
  <si>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</si>
  <si>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</si>
  <si>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</si>
  <si>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</si>
  <si>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</si>
  <si>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</si>
  <si>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</si>
  <si>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</si>
  <si>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</si>
  <si>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</si>
  <si>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</si>
  <si>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</si>
  <si>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</si>
  <si>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</si>
  <si>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</si>
  <si>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</si>
  <si>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</si>
  <si>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</si>
  <si>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</si>
  <si>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</si>
  <si>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</si>
  <si>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</si>
  <si>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</si>
  <si>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</si>
  <si>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</si>
  <si>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</si>
  <si>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</si>
  <si>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</si>
  <si>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</si>
  <si>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</si>
  <si>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</si>
  <si>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</si>
  <si>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</si>
  <si>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</si>
  <si>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</si>
  <si>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</si>
  <si>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</si>
  <si>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</si>
  <si>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</si>
  <si>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</si>
  <si>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</si>
  <si>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</si>
  <si>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</si>
  <si>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</si>
  <si>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</si>
  <si>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</si>
  <si>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</si>
  <si>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</si>
  <si>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</si>
  <si>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</si>
  <si>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</si>
  <si>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</si>
  <si>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</si>
  <si>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</si>
  <si>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</si>
  <si>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</si>
  <si>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</si>
  <si>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</si>
  <si>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</si>
  <si>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</si>
  <si>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</si>
  <si>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</si>
  <si>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</si>
  <si>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</si>
  <si>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</si>
  <si>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</si>
  <si>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</si>
  <si>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</si>
  <si>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</si>
  <si>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</si>
  <si>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</si>
  <si>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</si>
  <si>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</si>
  <si>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</si>
  <si>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</si>
  <si>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</si>
  <si>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</si>
  <si>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</si>
  <si>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</si>
  <si>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</si>
  <si>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</si>
  <si>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</si>
  <si>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</si>
  <si>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</si>
  <si>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</si>
  <si>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</si>
  <si>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</si>
  <si>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</si>
  <si>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</si>
  <si>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</si>
  <si>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</si>
  <si>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</si>
  <si>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</si>
  <si>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</si>
  <si>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</si>
  <si>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</si>
  <si>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</si>
  <si>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</si>
  <si>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</si>
  <si>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</si>
  <si>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</si>
  <si>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</si>
  <si>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</si>
  <si>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</si>
  <si>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</si>
  <si>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</si>
  <si>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</si>
  <si>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</si>
  <si>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</si>
  <si>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</si>
  <si>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</si>
  <si>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</si>
  <si>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</si>
  <si>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</si>
  <si>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</si>
  <si>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</si>
  <si>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</si>
  <si>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</si>
  <si>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</si>
  <si>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</si>
  <si>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</si>
  <si>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</si>
  <si>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</si>
  <si>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</si>
  <si>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</si>
  <si>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</si>
  <si>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</si>
  <si>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</si>
  <si>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</si>
  <si>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</si>
  <si>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</si>
  <si>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</si>
  <si>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</si>
  <si>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</si>
  <si>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</si>
  <si>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</si>
  <si>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</si>
  <si>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</si>
  <si>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</si>
  <si>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</si>
  <si>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</si>
  <si>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</si>
  <si>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</si>
  <si>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</si>
  <si>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</si>
  <si>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</si>
  <si>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</si>
  <si>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</si>
  <si>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</si>
  <si>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</si>
  <si>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</si>
  <si>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</si>
  <si>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</si>
  <si>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</si>
  <si>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</si>
  <si>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</si>
  <si>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</si>
  <si>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</si>
  <si>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</si>
  <si>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</si>
  <si>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</si>
  <si>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</si>
  <si>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</si>
  <si>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</si>
  <si>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</si>
  <si>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</si>
  <si>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</si>
  <si>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</si>
  <si>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</si>
  <si>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</si>
  <si>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</si>
  <si>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</si>
  <si>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</si>
  <si>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</si>
  <si>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</si>
  <si>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</si>
  <si>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</si>
  <si>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</si>
  <si>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</si>
  <si>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</si>
  <si>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</si>
  <si>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</si>
  <si>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</si>
  <si>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</si>
  <si>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</si>
  <si>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</si>
  <si>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</si>
  <si>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</si>
  <si>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</si>
  <si>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</si>
  <si>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</si>
  <si>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</si>
  <si>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</si>
  <si>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</si>
  <si>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</si>
  <si>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</si>
  <si>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</si>
  <si>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</si>
  <si>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</si>
  <si>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</si>
  <si>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</si>
  <si>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</si>
  <si>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</si>
  <si>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</si>
  <si>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</si>
  <si>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</si>
  <si>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</si>
  <si>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</si>
  <si>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</si>
  <si>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</si>
  <si>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</si>
  <si>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</si>
  <si>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</si>
  <si>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</si>
  <si>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</si>
  <si>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</si>
  <si>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</si>
  <si>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</si>
  <si>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</si>
  <si>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</si>
  <si>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</si>
  <si>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</si>
  <si>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</si>
  <si>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</si>
  <si>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</si>
  <si>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</si>
  <si>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</si>
  <si>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</si>
  <si>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</si>
  <si>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</si>
  <si>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</si>
  <si>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</si>
  <si>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</si>
  <si>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</si>
  <si>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</si>
  <si>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</si>
  <si>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</si>
  <si>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</si>
  <si>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</si>
  <si>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</si>
  <si>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</si>
  <si>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</si>
  <si>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</si>
  <si>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</si>
  <si>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</si>
  <si>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</si>
  <si>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</si>
  <si>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</si>
  <si>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</si>
  <si>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</si>
  <si>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</si>
  <si>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</si>
  <si>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</si>
  <si>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</si>
  <si>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</si>
  <si>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</si>
  <si>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</si>
  <si>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</si>
  <si>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</si>
  <si>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</si>
  <si>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</si>
  <si>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</si>
  <si>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</si>
  <si>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</si>
  <si>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</si>
  <si>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</si>
  <si>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</si>
  <si>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</si>
  <si>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</si>
  <si>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</si>
  <si>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</si>
  <si>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</si>
  <si>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</si>
  <si>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</si>
  <si>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</si>
  <si>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</si>
  <si>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</si>
  <si>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</si>
  <si>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</si>
  <si>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</si>
  <si>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</si>
  <si>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</si>
  <si>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</si>
  <si>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</si>
  <si>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</si>
  <si>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</si>
  <si>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</si>
  <si>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</si>
  <si>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</si>
  <si>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</si>
  <si>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</si>
  <si>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</si>
  <si>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</si>
  <si>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</si>
  <si>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</si>
  <si>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</si>
  <si>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</si>
  <si>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</si>
  <si>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</si>
  <si>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</si>
  <si>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</si>
  <si>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</si>
  <si>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</si>
  <si>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</si>
  <si>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</si>
  <si>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</si>
  <si>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</si>
  <si>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</si>
  <si>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</si>
  <si>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</si>
  <si>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</si>
  <si>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</si>
  <si>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</si>
  <si>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</si>
  <si>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</si>
  <si>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</si>
  <si>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</si>
  <si>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</si>
  <si>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</si>
  <si>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</si>
  <si>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</si>
  <si>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</si>
  <si>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</si>
  <si>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</si>
  <si>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</si>
  <si>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</si>
  <si>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</si>
  <si>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</si>
  <si>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</si>
  <si>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</si>
  <si>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</si>
  <si>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</si>
  <si>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</si>
  <si>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</si>
  <si>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</si>
  <si>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</si>
  <si>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</si>
  <si>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</si>
  <si>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</si>
  <si>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</si>
  <si>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</si>
  <si>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</si>
  <si>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</si>
  <si>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</si>
  <si>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</si>
  <si>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</si>
  <si>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</si>
  <si>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</si>
  <si>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</si>
  <si>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</si>
  <si>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</si>
  <si>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</si>
  <si>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</si>
  <si>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</si>
  <si>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</si>
  <si>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</si>
  <si>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</si>
  <si>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</si>
  <si>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</si>
  <si>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</si>
  <si>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</si>
  <si>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</si>
  <si>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</si>
  <si>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</si>
  <si>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</si>
  <si>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</si>
  <si>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</si>
  <si>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</si>
  <si>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</si>
  <si>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</si>
  <si>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</si>
  <si>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</si>
  <si>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</si>
  <si>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</si>
  <si>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</si>
  <si>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</si>
  <si>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</si>
  <si>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</si>
  <si>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</si>
  <si>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</si>
  <si>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</si>
  <si>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</si>
  <si>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</si>
  <si>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</si>
  <si>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</si>
  <si>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</si>
  <si>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</si>
  <si>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</si>
  <si>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</si>
  <si>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</si>
  <si>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</si>
  <si>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</si>
  <si>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</si>
  <si>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</si>
  <si>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</si>
  <si>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</si>
  <si>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</si>
  <si>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</si>
  <si>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</si>
  <si>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</si>
  <si>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</si>
  <si>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</si>
  <si>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</si>
  <si>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</si>
  <si>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</si>
  <si>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</si>
  <si>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</si>
  <si>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</si>
  <si>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</si>
  <si>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</si>
  <si>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</si>
  <si>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</si>
  <si>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</si>
  <si>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</si>
  <si>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</si>
  <si>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</si>
  <si>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</si>
  <si>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</si>
  <si>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</si>
  <si>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</si>
  <si>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</si>
  <si>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</si>
  <si>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</si>
  <si>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</si>
  <si>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</si>
  <si>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</si>
  <si>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</si>
  <si>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</si>
  <si>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</si>
  <si>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</si>
  <si>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</si>
  <si>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</si>
  <si>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</si>
  <si>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</si>
  <si>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</si>
  <si>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</si>
  <si>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</si>
  <si>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</si>
  <si>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</si>
  <si>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</si>
  <si>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</si>
  <si>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</si>
  <si>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</si>
  <si>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</si>
  <si>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</si>
  <si>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</si>
  <si>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</si>
  <si>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</si>
  <si>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</si>
  <si>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</si>
  <si>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</si>
  <si>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</si>
  <si>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</si>
  <si>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</si>
  <si>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</si>
  <si>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</si>
  <si>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</si>
  <si>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</si>
  <si>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</si>
  <si>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</si>
  <si>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</si>
  <si>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</si>
  <si>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</si>
  <si>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</si>
  <si>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</si>
  <si>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</si>
  <si>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</si>
  <si>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</si>
  <si>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</si>
  <si>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</si>
  <si>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</si>
  <si>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</si>
  <si>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</si>
  <si>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</si>
  <si>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</si>
  <si>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</si>
  <si>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</si>
  <si>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</si>
  <si>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</si>
  <si>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</si>
  <si>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</si>
  <si>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</si>
  <si>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</si>
  <si>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</si>
  <si>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</si>
  <si>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</si>
  <si>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</si>
  <si>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</si>
  <si>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</si>
  <si>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</si>
  <si>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</si>
  <si>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</si>
  <si>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</si>
  <si>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</si>
  <si>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</si>
  <si>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</si>
  <si>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</si>
  <si>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</si>
  <si>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</si>
  <si>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</si>
  <si>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</si>
  <si>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</si>
  <si>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</si>
  <si>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</si>
  <si>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</si>
  <si>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</si>
  <si>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</si>
  <si>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</si>
  <si>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</si>
  <si>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</si>
  <si>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</si>
  <si>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</si>
  <si>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</si>
  <si>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</si>
  <si>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</si>
  <si>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</si>
  <si>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</si>
  <si>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</si>
  <si>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</si>
  <si>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</si>
  <si>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</si>
  <si>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</si>
  <si>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</si>
  <si>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</si>
  <si>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</si>
  <si>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</si>
  <si>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</si>
  <si>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</si>
  <si>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</si>
  <si>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</si>
  <si>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</si>
  <si>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</si>
  <si>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</si>
  <si>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</si>
  <si>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</si>
  <si>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</si>
  <si>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</si>
  <si>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</si>
  <si>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</si>
  <si>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</si>
  <si>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</si>
  <si>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</si>
  <si>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</si>
  <si>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</si>
  <si>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</si>
  <si>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</si>
  <si>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</si>
  <si>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</si>
  <si>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</si>
  <si>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</si>
  <si>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</si>
  <si>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</si>
  <si>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</si>
  <si>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</si>
  <si>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</si>
  <si>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</si>
  <si>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</si>
  <si>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</si>
  <si>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</si>
  <si>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</si>
  <si>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</si>
  <si>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</si>
  <si>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</si>
  <si>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</si>
  <si>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</si>
  <si>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</si>
  <si>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</si>
  <si>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</si>
  <si>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</si>
  <si>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</si>
  <si>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</si>
  <si>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</si>
  <si>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</si>
  <si>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</si>
  <si>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</si>
  <si>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</si>
  <si>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</si>
  <si>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</si>
  <si>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</si>
  <si>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</si>
  <si>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</si>
  <si>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</si>
  <si>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</si>
  <si>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</si>
  <si>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</si>
  <si>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</si>
  <si>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</si>
  <si>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</si>
  <si>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</si>
  <si>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</si>
  <si>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</si>
  <si>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</si>
  <si>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</si>
  <si>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</si>
  <si>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</si>
  <si>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</si>
  <si>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</si>
  <si>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</si>
  <si>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</si>
  <si>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</si>
  <si>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</si>
  <si>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</si>
  <si>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</si>
  <si>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</si>
  <si>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</si>
  <si>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</si>
  <si>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</si>
  <si>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</si>
  <si>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</si>
  <si>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</si>
  <si>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</si>
  <si>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</si>
  <si>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</si>
  <si>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</si>
  <si>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</si>
  <si>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</si>
  <si>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</si>
  <si>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</si>
  <si>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</si>
  <si>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</si>
  <si>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</si>
  <si>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</si>
  <si>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</si>
  <si>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</si>
  <si>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</si>
  <si>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</si>
  <si>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</si>
  <si>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</si>
  <si>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</si>
  <si>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</si>
  <si>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</si>
  <si>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</si>
  <si>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</si>
  <si>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</si>
  <si>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</si>
  <si>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</si>
  <si>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</si>
  <si>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</si>
  <si>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</si>
  <si>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</si>
  <si>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</si>
  <si>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</si>
  <si>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</si>
  <si>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</si>
  <si>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</si>
  <si>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</si>
  <si>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</si>
  <si>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</si>
  <si>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</si>
  <si>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</si>
  <si>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</si>
  <si>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</si>
  <si>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</si>
  <si>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</si>
  <si>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</si>
  <si>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</si>
  <si>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</si>
  <si>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</si>
  <si>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</si>
  <si>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</si>
  <si>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</si>
  <si>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</si>
  <si>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</si>
  <si>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</si>
  <si>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</si>
  <si>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</si>
  <si>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</si>
  <si>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</si>
  <si>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</si>
  <si>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</si>
  <si>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</si>
  <si>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</si>
  <si>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</si>
  <si>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</si>
  <si>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</si>
  <si>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</si>
  <si>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</si>
  <si>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</si>
  <si>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</si>
  <si>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</si>
  <si>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</si>
  <si>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</si>
  <si>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</si>
  <si>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</si>
  <si>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</si>
  <si>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</si>
  <si>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</si>
  <si>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</si>
  <si>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</si>
  <si>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</si>
  <si>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</si>
  <si>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</si>
  <si>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</si>
  <si>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</si>
  <si>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</si>
  <si>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</si>
  <si>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</si>
  <si>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</si>
  <si>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</si>
  <si>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</si>
  <si>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</si>
  <si>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</si>
  <si>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</si>
  <si>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</si>
  <si>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</si>
  <si>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</si>
  <si>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</si>
  <si>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</si>
  <si>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</si>
  <si>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</si>
  <si>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</si>
  <si>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</si>
  <si>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</si>
  <si>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</si>
  <si>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</si>
  <si>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</si>
  <si>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</si>
  <si>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</si>
  <si>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</si>
  <si>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</si>
  <si>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</si>
  <si>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</si>
  <si>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</si>
  <si>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</si>
  <si>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</si>
  <si>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</si>
  <si>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</si>
  <si>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</si>
  <si>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</si>
  <si>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</si>
  <si>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</si>
  <si>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</si>
  <si>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</si>
  <si>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</si>
  <si>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</si>
  <si>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</si>
  <si>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</si>
  <si>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</si>
  <si>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</si>
  <si>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</si>
  <si>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</si>
  <si>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</si>
  <si>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</si>
  <si>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</si>
  <si>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</si>
  <si>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</si>
  <si>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</si>
  <si>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</si>
  <si>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</si>
  <si>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</si>
  <si>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</si>
  <si>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</si>
  <si>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</si>
  <si>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</si>
  <si>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</si>
  <si>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</si>
  <si>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</si>
  <si>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</si>
  <si>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</si>
  <si>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</si>
  <si>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</si>
  <si>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</si>
  <si>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</si>
  <si>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</si>
  <si>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</si>
  <si>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</si>
  <si>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</si>
  <si>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</si>
  <si>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</si>
  <si>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</si>
  <si>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</si>
  <si>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</si>
  <si>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</si>
  <si>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</si>
  <si>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</si>
  <si>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</si>
  <si>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</si>
  <si>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</si>
  <si>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</si>
  <si>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</si>
  <si>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</si>
  <si>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</si>
  <si>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</si>
  <si>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</si>
  <si>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</si>
  <si>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</si>
  <si>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</si>
  <si>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</si>
  <si>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</si>
  <si>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</si>
  <si>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</si>
  <si>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</si>
  <si>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</si>
  <si>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</si>
  <si>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</si>
  <si>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</si>
  <si>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</si>
  <si>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</si>
  <si>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</si>
  <si>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</si>
  <si>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</si>
  <si>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</si>
  <si>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</si>
  <si>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</si>
  <si>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</si>
  <si>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</si>
  <si>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</si>
  <si>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</si>
  <si>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</si>
  <si>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</si>
  <si>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</si>
  <si>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</si>
  <si>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</si>
  <si>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</si>
  <si>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</si>
  <si>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</si>
  <si>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</si>
  <si>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</si>
  <si>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</si>
  <si>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</si>
  <si>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</si>
  <si>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</si>
  <si>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</si>
  <si>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</si>
  <si>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</si>
  <si>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</si>
  <si>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</si>
  <si>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</si>
  <si>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</si>
  <si>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</si>
  <si>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</si>
  <si>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</si>
  <si>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</si>
  <si>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</si>
  <si>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</si>
  <si>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</si>
  <si>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</si>
  <si>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</si>
  <si>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</si>
  <si>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</si>
  <si>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</si>
  <si>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</si>
  <si>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</si>
  <si>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</si>
  <si>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</si>
  <si>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</si>
  <si>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</si>
  <si>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</si>
  <si>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</si>
  <si>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</si>
  <si>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</si>
  <si>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</si>
  <si>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</si>
  <si>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</si>
  <si>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</si>
  <si>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</si>
  <si>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</si>
  <si>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</si>
  <si>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</si>
  <si>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</si>
  <si>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</si>
  <si>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</si>
  <si>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</si>
  <si>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</si>
  <si>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</si>
  <si>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</si>
  <si>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</si>
  <si>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</si>
  <si>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</si>
  <si>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</si>
  <si>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</si>
  <si>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</si>
  <si>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</si>
  <si>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</si>
  <si>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</si>
  <si>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</si>
  <si>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</si>
  <si>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</si>
  <si>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</si>
  <si>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</si>
  <si>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</si>
  <si>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</si>
  <si>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</si>
  <si>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</si>
  <si>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</si>
  <si>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</si>
  <si>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</si>
  <si>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</si>
  <si>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</si>
  <si>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</si>
  <si>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</si>
  <si>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</si>
  <si>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</si>
  <si>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</si>
  <si>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</si>
  <si>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</si>
  <si>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</si>
  <si>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</si>
  <si>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</si>
  <si>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</si>
  <si>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</si>
  <si>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</si>
  <si>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</si>
  <si>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</si>
  <si>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</si>
  <si>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</si>
  <si>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</si>
  <si>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</si>
  <si>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</si>
  <si>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</si>
  <si>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</si>
  <si>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</si>
  <si>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</si>
  <si>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</si>
  <si>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</si>
  <si>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</si>
  <si>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</si>
  <si>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</si>
  <si>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</si>
  <si>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</si>
  <si>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</si>
  <si>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</si>
  <si>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</si>
  <si>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</si>
  <si>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</si>
  <si>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</si>
  <si>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</si>
  <si>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</si>
  <si>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</si>
  <si>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</si>
  <si>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</si>
  <si>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</si>
  <si>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</si>
  <si>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</si>
  <si>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</si>
  <si>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</si>
  <si>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</si>
  <si>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</si>
  <si>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</si>
  <si>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</si>
  <si>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</si>
  <si>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</si>
  <si>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</si>
  <si>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</si>
  <si>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</si>
  <si>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</si>
  <si>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</si>
  <si>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</si>
  <si>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</si>
  <si>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</si>
  <si>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</si>
  <si>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</si>
  <si>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</si>
  <si>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</si>
  <si>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</si>
  <si>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</si>
  <si>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</si>
  <si>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</si>
  <si>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</si>
  <si>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</si>
  <si>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</si>
  <si>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</si>
  <si>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</si>
  <si>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</si>
  <si>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</si>
  <si>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</si>
  <si>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</si>
  <si>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</si>
  <si>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</si>
  <si>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</si>
  <si>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</si>
  <si>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</si>
  <si>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</si>
  <si>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</si>
  <si>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</si>
  <si>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</si>
  <si>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</si>
  <si>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</si>
  <si>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</si>
  <si>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</si>
  <si>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</si>
  <si>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</si>
  <si>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</si>
  <si>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</si>
  <si>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</si>
  <si>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</si>
  <si>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</si>
  <si>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</si>
  <si>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</si>
  <si>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</si>
  <si>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</si>
  <si>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</si>
  <si>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</si>
  <si>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</si>
  <si>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</si>
  <si>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</si>
  <si>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</si>
  <si>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</si>
  <si>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</si>
  <si>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</si>
  <si>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</si>
  <si>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</si>
  <si>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</si>
  <si>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</si>
  <si>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</si>
  <si>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</si>
  <si>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</si>
  <si>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</si>
  <si>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</si>
  <si>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</si>
  <si>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</si>
  <si>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</si>
  <si>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</si>
  <si>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</si>
  <si>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</si>
  <si>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</si>
  <si>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</si>
  <si>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</si>
  <si>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</si>
  <si>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</si>
  <si>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</si>
  <si>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</si>
  <si>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</si>
  <si>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</si>
  <si>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</si>
  <si>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</si>
  <si>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</si>
  <si>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</si>
  <si>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</si>
  <si>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</si>
  <si>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</si>
  <si>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</si>
  <si>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</si>
  <si>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</si>
  <si>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</si>
  <si>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</si>
  <si>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</si>
  <si>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</si>
  <si>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</si>
  <si>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</si>
  <si>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</si>
  <si>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</si>
  <si>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</si>
  <si>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</si>
  <si>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</si>
  <si>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</si>
  <si>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</si>
  <si>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</si>
  <si>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</si>
  <si>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</si>
  <si>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</si>
  <si>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</si>
  <si>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</si>
  <si>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</si>
  <si>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</si>
  <si>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</si>
  <si>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</si>
  <si>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</si>
  <si>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</si>
  <si>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</si>
  <si>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</si>
  <si>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</si>
  <si>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</si>
  <si>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</si>
  <si>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</si>
  <si>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</si>
  <si>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</si>
  <si>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</si>
  <si>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</si>
  <si>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</si>
  <si>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</si>
  <si>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</si>
  <si>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</si>
  <si>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</si>
  <si>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</si>
  <si>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</si>
  <si>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</si>
  <si>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</si>
  <si>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</si>
  <si>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</si>
  <si>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</si>
  <si>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</si>
  <si>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</si>
  <si>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</si>
  <si>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</si>
  <si>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</si>
  <si>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</si>
  <si>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</si>
  <si>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</si>
  <si>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</si>
  <si>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</si>
  <si>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</si>
  <si>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</si>
  <si>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</si>
  <si>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</si>
  <si>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</si>
  <si>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</si>
  <si>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</si>
  <si>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</si>
  <si>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</si>
  <si>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</si>
  <si>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</si>
  <si>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</si>
  <si>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</si>
  <si>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</si>
  <si>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</si>
  <si>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</si>
  <si>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</si>
  <si>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</si>
  <si>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</si>
  <si>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</si>
  <si>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</si>
  <si>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</si>
  <si>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</si>
  <si>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</si>
  <si>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</si>
  <si>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</si>
  <si>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</si>
  <si>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</si>
  <si>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</si>
  <si>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</si>
  <si>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</si>
  <si>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</si>
  <si>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</si>
  <si>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</si>
  <si>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</si>
  <si>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</si>
  <si>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</si>
  <si>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</si>
  <si>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</si>
  <si>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</si>
  <si>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</si>
  <si>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</si>
  <si>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</si>
  <si>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</si>
  <si>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</si>
  <si>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</si>
  <si>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</si>
  <si>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</si>
  <si>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</si>
  <si>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</si>
  <si>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</si>
  <si>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</si>
  <si>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</si>
  <si>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</si>
  <si>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</si>
  <si>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</si>
  <si>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</si>
  <si>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</si>
  <si>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</si>
  <si>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</si>
  <si>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</si>
  <si>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</si>
  <si>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</si>
  <si>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</si>
  <si>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</si>
  <si>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</si>
  <si>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</si>
  <si>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</si>
  <si>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</si>
  <si>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</si>
  <si>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</si>
  <si>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</si>
  <si>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</si>
  <si>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</si>
  <si>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</si>
  <si>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</si>
  <si>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</si>
  <si>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</si>
  <si>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</si>
  <si>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</si>
  <si>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</si>
  <si>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</si>
  <si>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</si>
  <si>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</si>
  <si>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</si>
  <si>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</si>
  <si>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</si>
  <si>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</si>
  <si>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</si>
  <si>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</si>
  <si>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</si>
  <si>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</si>
  <si>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</si>
  <si>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</si>
  <si>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</si>
  <si>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</si>
  <si>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</si>
  <si>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</si>
  <si>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</si>
  <si>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</si>
  <si>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</si>
  <si>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</si>
  <si>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</si>
  <si>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</si>
  <si>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</si>
  <si>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</si>
  <si>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</si>
  <si>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</si>
  <si>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</si>
  <si>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</si>
  <si>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</si>
  <si>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</si>
  <si>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</si>
  <si>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</si>
  <si>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</si>
  <si>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</si>
  <si>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</si>
  <si>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</si>
  <si>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</si>
  <si>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</si>
  <si>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</si>
  <si>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</si>
  <si>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</si>
  <si>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</si>
  <si>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</si>
  <si>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</si>
  <si>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</si>
  <si>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</si>
  <si>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</si>
  <si>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</si>
  <si>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</si>
  <si>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</si>
  <si>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</si>
  <si>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</si>
  <si>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</si>
  <si>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</si>
  <si>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</si>
  <si>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</si>
  <si>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</si>
  <si>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</si>
  <si>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</si>
  <si>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</si>
  <si>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</si>
  <si>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</si>
  <si>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</si>
  <si>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</si>
  <si>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</si>
  <si>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</si>
  <si>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</si>
  <si>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</si>
  <si>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</si>
  <si>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</si>
  <si>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</si>
  <si>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</si>
  <si>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</si>
  <si>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</si>
  <si>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</si>
  <si>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</si>
  <si>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</si>
  <si>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</si>
  <si>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</si>
  <si>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</si>
  <si>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</si>
  <si>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</si>
  <si>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</si>
  <si>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</si>
  <si>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</si>
  <si>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</si>
  <si>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</si>
  <si>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</si>
  <si>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</si>
  <si>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</si>
  <si>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</si>
  <si>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</si>
  <si>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</si>
  <si>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</si>
  <si>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</si>
  <si>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</si>
  <si>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</si>
  <si>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</si>
  <si>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</si>
  <si>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</si>
  <si>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</si>
  <si>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</si>
  <si>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</si>
  <si>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</si>
  <si>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</si>
  <si>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</si>
  <si>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</si>
  <si>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</si>
  <si>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</si>
  <si>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</si>
  <si>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</si>
  <si>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</si>
  <si>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</si>
  <si>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</si>
  <si>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</si>
  <si>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</si>
  <si>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</si>
  <si>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</si>
  <si>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</si>
  <si>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</si>
  <si>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</si>
  <si>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</si>
  <si>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</si>
  <si>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</si>
  <si>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</si>
  <si>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</si>
  <si>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</si>
  <si>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</si>
  <si>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</si>
  <si>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</si>
  <si>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</si>
  <si>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</si>
  <si>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</si>
  <si>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</si>
  <si>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</si>
  <si>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</si>
  <si>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</si>
  <si>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</si>
  <si>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</si>
  <si>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</si>
  <si>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</si>
  <si>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</si>
  <si>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</si>
  <si>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</si>
  <si>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</si>
  <si>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</si>
  <si>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</si>
  <si>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</si>
  <si>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</si>
  <si>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</si>
  <si>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</si>
  <si>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</si>
  <si>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</si>
  <si>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</si>
  <si>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</si>
  <si>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</si>
  <si>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</si>
  <si>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</si>
  <si>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</si>
  <si>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</si>
  <si>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</si>
  <si>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</si>
  <si>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</si>
  <si>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</si>
  <si>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</si>
  <si>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</si>
  <si>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</si>
  <si>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</si>
  <si>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</si>
  <si>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</si>
  <si>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</si>
  <si>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</si>
  <si>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</si>
  <si>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</si>
  <si>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</si>
  <si>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</si>
  <si>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</si>
  <si>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</si>
  <si>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</si>
  <si>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</si>
  <si>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</si>
  <si>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</si>
  <si>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</si>
  <si>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</si>
  <si>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</si>
  <si>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</si>
  <si>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</si>
  <si>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</si>
  <si>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</si>
  <si>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</si>
  <si>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</si>
  <si>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</si>
  <si>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</si>
  <si>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</si>
  <si>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</si>
  <si>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</si>
  <si>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</si>
  <si>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</si>
  <si>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</si>
  <si>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</si>
  <si>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</si>
  <si>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</si>
  <si>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</si>
  <si>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</si>
  <si>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</si>
  <si>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</si>
  <si>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</si>
  <si>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</si>
  <si>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</si>
  <si>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</si>
  <si>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</si>
  <si>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</si>
  <si>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</si>
  <si>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</si>
  <si>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</si>
  <si>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</si>
  <si>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</si>
  <si>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</si>
  <si>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</si>
  <si>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</si>
  <si>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</si>
  <si>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</si>
  <si>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</si>
  <si>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</si>
  <si>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</si>
  <si>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</si>
  <si>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</si>
  <si>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</si>
  <si>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</si>
  <si>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</si>
  <si>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</si>
  <si>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</si>
  <si>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</si>
  <si>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</si>
  <si>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</si>
  <si>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</si>
  <si>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</si>
  <si>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</si>
  <si>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</si>
  <si>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</si>
  <si>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</si>
  <si>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</si>
  <si>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</si>
  <si>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</si>
  <si>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</si>
  <si>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</si>
  <si>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</si>
  <si>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</si>
  <si>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</si>
  <si>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</si>
  <si>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</si>
  <si>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</si>
  <si>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</si>
  <si>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</si>
  <si>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</si>
  <si>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</si>
  <si>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</si>
  <si>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</si>
  <si>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</si>
  <si>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</si>
  <si>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</si>
  <si>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</si>
  <si>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</si>
  <si>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</si>
  <si>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</si>
  <si>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</si>
  <si>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</si>
  <si>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</si>
  <si>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</si>
  <si>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</si>
  <si>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</si>
  <si>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</si>
  <si>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</si>
  <si>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</si>
  <si>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</si>
  <si>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</si>
  <si>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</si>
  <si>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</si>
  <si>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</si>
  <si>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</si>
  <si>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</si>
  <si>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</si>
  <si>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</si>
  <si>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</si>
  <si>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</si>
  <si>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</si>
  <si>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</si>
  <si>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</si>
  <si>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</si>
  <si>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</si>
  <si>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</si>
  <si>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</si>
  <si>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</si>
  <si>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</si>
  <si>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</si>
  <si>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</si>
  <si>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</si>
  <si>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</si>
  <si>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</si>
  <si>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</si>
  <si>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</si>
  <si>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</si>
  <si>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</si>
  <si>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</si>
  <si>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</si>
  <si>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</si>
  <si>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</si>
  <si>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</si>
  <si>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</si>
  <si>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</si>
  <si>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</si>
  <si>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</si>
  <si>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</si>
  <si>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</si>
  <si>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</si>
  <si>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</si>
  <si>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</si>
  <si>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</si>
  <si>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</si>
  <si>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</si>
  <si>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</si>
  <si>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</si>
  <si>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</si>
  <si>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</si>
  <si>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</si>
  <si>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</si>
  <si>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</si>
  <si>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</si>
  <si>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</si>
  <si>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</si>
  <si>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</si>
  <si>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</si>
  <si>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</si>
  <si>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</si>
  <si>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</si>
  <si>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</si>
  <si>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</si>
  <si>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</si>
  <si>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</si>
  <si>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</si>
  <si>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</si>
  <si>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</si>
  <si>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</si>
  <si>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</si>
  <si>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</si>
  <si>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</si>
  <si>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</si>
  <si>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</si>
  <si>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</si>
  <si>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</si>
  <si>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</si>
  <si>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</si>
  <si>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</si>
  <si>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</si>
  <si>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</si>
  <si>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</si>
  <si>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</si>
  <si>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</si>
  <si>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</si>
  <si>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</si>
  <si>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</si>
  <si>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</si>
  <si>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</si>
  <si>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</si>
  <si>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</si>
  <si>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</si>
  <si>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</si>
  <si>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</si>
  <si>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</si>
  <si>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</si>
  <si>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</si>
  <si>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</si>
  <si>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</si>
  <si>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</si>
  <si>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</si>
  <si>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</si>
  <si>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</si>
  <si>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</si>
  <si>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</si>
  <si>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</si>
  <si>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</si>
  <si>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</si>
  <si>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</si>
  <si>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</si>
  <si>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</si>
  <si>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</si>
  <si>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</si>
  <si>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</si>
  <si>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</si>
  <si>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</si>
  <si>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</si>
  <si>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</si>
  <si>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</si>
  <si>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</si>
  <si>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</si>
  <si>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</si>
  <si>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</si>
  <si>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</si>
  <si>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</si>
  <si>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</si>
  <si>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</si>
  <si>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</si>
  <si>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</si>
  <si>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</si>
  <si>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</si>
  <si>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</si>
  <si>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</si>
  <si>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</si>
  <si>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</si>
  <si>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</si>
  <si>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</si>
  <si>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</si>
  <si>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</si>
  <si>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</si>
  <si>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</si>
  <si>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</si>
  <si>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</si>
  <si>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</si>
  <si>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</si>
  <si>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</si>
  <si>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</si>
  <si>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</si>
  <si>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</si>
  <si>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</si>
  <si>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</si>
  <si>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</si>
  <si>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</si>
  <si>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</si>
  <si>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</si>
  <si>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</si>
  <si>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</si>
  <si>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</si>
  <si>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</si>
  <si>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</si>
  <si>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</si>
  <si>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</si>
  <si>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</si>
  <si>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</si>
  <si>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</si>
  <si>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</si>
  <si>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</si>
  <si>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</si>
  <si>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</si>
  <si>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</si>
  <si>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</si>
  <si>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</si>
  <si>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</si>
  <si>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</si>
  <si>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</si>
  <si>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</si>
  <si>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</si>
  <si>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</si>
  <si>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</si>
  <si>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</si>
  <si>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</si>
  <si>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</si>
  <si>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</si>
  <si>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</si>
  <si>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</si>
  <si>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</si>
  <si>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</si>
  <si>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</si>
  <si>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</si>
  <si>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</si>
  <si>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</si>
  <si>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</si>
  <si>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</si>
  <si>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</si>
  <si>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</si>
  <si>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</si>
  <si>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</si>
  <si>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</si>
  <si>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</si>
  <si>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</si>
  <si>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</si>
  <si>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</si>
  <si>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</si>
  <si>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</si>
  <si>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</si>
  <si>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</si>
  <si>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</si>
  <si>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</si>
  <si>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</si>
  <si>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</si>
  <si>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</si>
  <si>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</si>
  <si>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</si>
  <si>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</si>
  <si>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</si>
  <si>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</si>
  <si>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</si>
  <si>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</si>
  <si>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</si>
  <si>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</si>
  <si>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</si>
  <si>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</si>
  <si>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</si>
  <si>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</si>
  <si>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</si>
  <si>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</si>
  <si>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</si>
  <si>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</si>
  <si>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</si>
  <si>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</si>
  <si>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</si>
  <si>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</si>
  <si>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</si>
  <si>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</si>
  <si>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</si>
  <si>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</si>
  <si>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</si>
  <si>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</si>
  <si>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</si>
  <si>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</si>
  <si>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</si>
  <si>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</si>
  <si>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</si>
  <si>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</si>
  <si>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</si>
  <si>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</si>
  <si>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</si>
  <si>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</si>
  <si>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</si>
  <si>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</si>
  <si>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</si>
  <si>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</si>
  <si>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</si>
  <si>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</si>
  <si>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</si>
  <si>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</si>
  <si>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</si>
  <si>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</si>
  <si>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</si>
  <si>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</si>
  <si>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</si>
  <si>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</si>
  <si>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</si>
  <si>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</si>
  <si>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</si>
  <si>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</si>
  <si>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</si>
  <si>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</si>
  <si>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</si>
  <si>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</si>
  <si>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</si>
  <si>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</si>
  <si>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</si>
  <si>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</si>
  <si>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</si>
  <si>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</si>
  <si>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</si>
  <si>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</si>
  <si>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</si>
  <si>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</si>
  <si>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</si>
  <si>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</si>
  <si>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</si>
  <si>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</si>
  <si>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</si>
  <si>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</si>
  <si>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</si>
  <si>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</si>
  <si>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</si>
  <si>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</si>
  <si>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</si>
  <si>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</si>
  <si>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</si>
  <si>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</si>
  <si>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</si>
  <si>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</si>
  <si>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</si>
  <si>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</si>
  <si>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</si>
  <si>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</si>
  <si>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</si>
  <si>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</si>
  <si>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</si>
  <si>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</si>
  <si>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</si>
  <si>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</si>
  <si>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</si>
  <si>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</si>
  <si>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</si>
  <si>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</si>
  <si>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</si>
  <si>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</si>
  <si>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</si>
  <si>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</si>
  <si>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</si>
  <si>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</si>
  <si>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</si>
  <si>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</si>
  <si>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</si>
  <si>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</si>
  <si>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</si>
  <si>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</si>
  <si>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</si>
  <si>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</si>
  <si>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</si>
  <si>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</si>
  <si>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</si>
  <si>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</si>
  <si>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</si>
  <si>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</si>
  <si>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</si>
  <si>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</si>
  <si>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</si>
  <si>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</si>
  <si>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</si>
  <si>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</si>
  <si>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</si>
  <si>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</si>
  <si>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</si>
  <si>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</si>
  <si>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</si>
  <si>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</si>
  <si>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</si>
  <si>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</si>
  <si>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</si>
  <si>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</si>
  <si>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</si>
  <si>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</si>
  <si>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</si>
  <si>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</si>
  <si>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</si>
  <si>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</si>
  <si>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</si>
  <si>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</si>
  <si>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</si>
  <si>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</si>
  <si>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</si>
  <si>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</si>
  <si>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</si>
  <si>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</si>
  <si>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</si>
  <si>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</si>
  <si>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</si>
  <si>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</si>
  <si>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</si>
  <si>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</si>
  <si>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</si>
  <si>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</si>
  <si>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</si>
  <si>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</si>
  <si>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</si>
  <si>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</si>
  <si>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</si>
  <si>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</si>
  <si>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</si>
  <si>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</si>
  <si>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</si>
  <si>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</si>
  <si>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</si>
  <si>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</si>
  <si>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</si>
  <si>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</si>
  <si>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</si>
  <si>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</si>
  <si>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</si>
  <si>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</si>
  <si>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</si>
  <si>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</si>
  <si>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</si>
  <si>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</si>
  <si>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</si>
  <si>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</si>
  <si>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</si>
  <si>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</si>
  <si>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</si>
  <si>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</si>
  <si>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</si>
  <si>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</si>
  <si>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</si>
  <si>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</si>
  <si>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</si>
  <si>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</si>
  <si>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</si>
  <si>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</si>
  <si>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</si>
  <si>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</si>
  <si>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</si>
  <si>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</si>
  <si>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</si>
  <si>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</si>
  <si>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</si>
  <si>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</si>
  <si>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</si>
  <si>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</si>
  <si>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</si>
  <si>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</si>
  <si>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</si>
  <si>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</si>
  <si>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</si>
  <si>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</si>
  <si>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</si>
  <si>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</si>
  <si>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</si>
  <si>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</si>
  <si>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</si>
  <si>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</si>
  <si>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</si>
  <si>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</si>
  <si>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</si>
  <si>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</si>
  <si>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</si>
  <si>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</si>
  <si>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</si>
  <si>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</si>
  <si>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</si>
  <si>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</si>
  <si>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</si>
  <si>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</si>
  <si>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</si>
  <si>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</si>
  <si>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</si>
  <si>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</si>
  <si>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</si>
  <si>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</si>
  <si>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</si>
  <si>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</si>
  <si>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</si>
  <si>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</si>
  <si>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</si>
  <si>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</si>
  <si>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</si>
  <si>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</si>
  <si>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</si>
  <si>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</si>
  <si>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</si>
  <si>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</si>
  <si>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</si>
  <si>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</si>
  <si>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</si>
  <si>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</si>
  <si>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</si>
  <si>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</si>
  <si>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</si>
  <si>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</si>
  <si>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</si>
  <si>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</si>
  <si>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</si>
  <si>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</si>
  <si>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</si>
  <si>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</si>
  <si>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</si>
  <si>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</si>
  <si>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</si>
  <si>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</si>
  <si>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</si>
  <si>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</si>
  <si>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</si>
  <si>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</si>
  <si>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</si>
  <si>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</si>
  <si>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</si>
  <si>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</si>
  <si>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</si>
  <si>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</si>
  <si>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</si>
  <si>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</si>
  <si>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</si>
  <si>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</si>
  <si>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</si>
  <si>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</si>
  <si>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</si>
  <si>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</si>
  <si>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</si>
  <si>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</si>
  <si>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</si>
  <si>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</si>
  <si>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</si>
  <si>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</si>
  <si>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</si>
  <si>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</si>
  <si>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</si>
  <si>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</si>
  <si>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</si>
  <si>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</si>
  <si>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</si>
  <si>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</si>
  <si>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</si>
  <si>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</si>
  <si>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</si>
  <si>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</si>
  <si>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</si>
  <si>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</si>
  <si>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</si>
  <si>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</si>
  <si>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</si>
  <si>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</si>
  <si>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</si>
  <si>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</si>
  <si>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</si>
  <si>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</si>
  <si>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</si>
  <si>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</si>
  <si>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</si>
  <si>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</si>
  <si>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</si>
  <si>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</si>
  <si>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</si>
  <si>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</si>
  <si>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</si>
  <si>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</si>
  <si>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</si>
  <si>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</si>
  <si>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</si>
  <si>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</si>
  <si>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</si>
  <si>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</si>
  <si>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</si>
  <si>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</si>
  <si>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</si>
  <si>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</si>
  <si>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</si>
  <si>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</si>
  <si>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</si>
  <si>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</si>
  <si>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</si>
  <si>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</si>
  <si>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</si>
  <si>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</si>
  <si>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</si>
  <si>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</si>
  <si>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</si>
  <si>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</si>
  <si>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</si>
  <si>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</si>
  <si>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</si>
  <si>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</si>
  <si>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</si>
  <si>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</si>
  <si>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</si>
  <si>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</si>
  <si>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</si>
  <si>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</si>
  <si>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</si>
  <si>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</si>
  <si>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</si>
  <si>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</si>
  <si>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</si>
  <si>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</si>
  <si>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</si>
  <si>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</si>
  <si>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</si>
  <si>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</si>
  <si>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</si>
  <si>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</si>
  <si>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</si>
  <si>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</si>
  <si>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</si>
  <si>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</si>
  <si>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</si>
  <si>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</si>
  <si>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</si>
  <si>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</si>
  <si>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</si>
  <si>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</si>
  <si>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</si>
  <si>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</si>
  <si>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</si>
  <si>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</si>
  <si>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</si>
  <si>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</si>
  <si>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</si>
  <si>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</si>
  <si>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</si>
  <si>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</si>
  <si>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</si>
  <si>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</si>
  <si>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</si>
  <si>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</si>
  <si>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</si>
  <si>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</si>
  <si>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</si>
  <si>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</si>
  <si>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</si>
  <si>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</si>
  <si>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</si>
  <si>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</si>
  <si>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</si>
  <si>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</si>
  <si>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</si>
  <si>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</si>
  <si>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</si>
  <si>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</si>
  <si>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</si>
  <si>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</si>
  <si>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</si>
  <si>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</si>
  <si>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</si>
  <si>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</si>
  <si>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</si>
  <si>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</si>
  <si>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</si>
  <si>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</si>
  <si>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</si>
  <si>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</si>
  <si>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</si>
  <si>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</si>
  <si>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</si>
  <si>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</si>
  <si>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</si>
  <si>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</si>
  <si>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</si>
  <si>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</si>
  <si>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</si>
  <si>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</si>
  <si>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</si>
  <si>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</si>
  <si>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</si>
  <si>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</si>
  <si>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</si>
  <si>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</si>
  <si>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</si>
  <si>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</si>
  <si>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</si>
  <si>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</si>
  <si>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</si>
  <si>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</si>
  <si>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</si>
  <si>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</si>
  <si>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</si>
  <si>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</si>
  <si>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</si>
  <si>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</si>
  <si>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</si>
  <si>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</si>
  <si>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</si>
  <si>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</si>
  <si>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</si>
  <si>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</si>
  <si>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</si>
  <si>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</si>
  <si>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</si>
  <si>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</si>
  <si>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</si>
  <si>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</si>
  <si>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</si>
  <si>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</si>
  <si>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</si>
  <si>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</si>
  <si>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</si>
  <si>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</si>
  <si>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</si>
  <si>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</si>
  <si>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</si>
  <si>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</si>
  <si>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</si>
  <si>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</si>
  <si>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</si>
  <si>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</si>
  <si>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</si>
  <si>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</si>
  <si>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</si>
  <si>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</si>
  <si>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</si>
  <si>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</si>
  <si>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</si>
  <si>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</si>
  <si>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</si>
  <si>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</si>
  <si>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</si>
  <si>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</si>
  <si>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</si>
  <si>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</si>
  <si>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</si>
  <si>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</si>
  <si>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</si>
  <si>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</si>
  <si>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</si>
  <si>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</si>
  <si>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</si>
  <si>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</si>
  <si>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</si>
  <si>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</si>
  <si>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</si>
  <si>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</si>
  <si>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</si>
  <si>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</si>
  <si>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</si>
  <si>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</si>
  <si>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</si>
  <si>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</si>
  <si>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</si>
  <si>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</si>
  <si>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</si>
  <si>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</si>
  <si>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</si>
  <si>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</si>
  <si>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</si>
  <si>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</si>
  <si>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</si>
  <si>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</si>
  <si>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</si>
  <si>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</si>
  <si>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</si>
  <si>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</si>
  <si>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</si>
  <si>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</si>
  <si>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</si>
  <si>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</si>
  <si>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</si>
  <si>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</si>
  <si>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</si>
  <si>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</si>
  <si>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</si>
  <si>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</si>
  <si>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</si>
  <si>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</si>
  <si>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</si>
  <si>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</si>
  <si>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</si>
  <si>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</si>
  <si>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</si>
  <si>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</si>
  <si>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</si>
  <si>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</si>
  <si>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</si>
  <si>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</si>
  <si>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</si>
  <si>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</si>
  <si>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</si>
  <si>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</si>
  <si>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</si>
  <si>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</si>
  <si>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</si>
  <si>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</si>
  <si>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</si>
  <si>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</si>
  <si>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</si>
  <si>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</si>
  <si>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</si>
  <si>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</si>
  <si>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</si>
  <si>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</si>
  <si>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</si>
  <si>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</si>
  <si>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</si>
  <si>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</si>
  <si>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</si>
  <si>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</si>
  <si>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</si>
  <si>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</si>
  <si>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</si>
  <si>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</si>
  <si>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</si>
  <si>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</si>
  <si>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</si>
  <si>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</si>
  <si>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</si>
  <si>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</si>
  <si>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</si>
  <si>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</si>
  <si>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</si>
  <si>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</si>
  <si>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</si>
  <si>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</si>
  <si>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</si>
  <si>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</si>
  <si>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</si>
  <si>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</si>
  <si>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</si>
  <si>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</si>
  <si>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</si>
  <si>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</si>
  <si>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</si>
  <si>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</si>
  <si>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</si>
  <si>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</si>
  <si>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</si>
  <si>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</si>
  <si>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</si>
  <si>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</si>
  <si>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</si>
  <si>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</si>
  <si>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</si>
  <si>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</si>
  <si>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</si>
  <si>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</si>
  <si>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</si>
  <si>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</si>
  <si>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</si>
  <si>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</si>
  <si>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</si>
  <si>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</si>
  <si>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</si>
  <si>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</si>
  <si>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</si>
  <si>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</si>
  <si>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</si>
  <si>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</si>
  <si>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</si>
  <si>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</si>
  <si>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</si>
  <si>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</si>
  <si>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</si>
  <si>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</si>
  <si>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</si>
  <si>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</si>
  <si>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</si>
  <si>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</si>
  <si>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</si>
  <si>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</si>
  <si>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</si>
  <si>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</si>
  <si>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</si>
  <si>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</si>
  <si>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</si>
  <si>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</si>
  <si>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</si>
  <si>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</si>
  <si>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</si>
  <si>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</si>
  <si>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</si>
  <si>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</si>
  <si>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</si>
  <si>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</si>
  <si>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</si>
  <si>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</si>
  <si>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</si>
  <si>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</si>
  <si>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</si>
  <si>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</si>
  <si>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</si>
  <si>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</si>
  <si>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</si>
  <si>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</si>
  <si>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</si>
  <si>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</si>
  <si>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</si>
  <si>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</si>
  <si>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</si>
  <si>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</si>
  <si>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</si>
  <si>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</si>
  <si>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</si>
  <si>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</si>
  <si>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</si>
  <si>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</si>
  <si>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</si>
  <si>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</si>
  <si>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</si>
  <si>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</si>
  <si>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</si>
  <si>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</si>
  <si>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</si>
  <si>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</si>
  <si>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</si>
  <si>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</si>
  <si>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</si>
  <si>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</si>
  <si>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</si>
  <si>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</si>
  <si>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</si>
  <si>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</si>
  <si>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</si>
  <si>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</si>
  <si>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</si>
  <si>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</si>
  <si>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</si>
  <si>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</si>
  <si>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</si>
  <si>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</si>
  <si>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</si>
  <si>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</si>
  <si>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</si>
  <si>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</si>
  <si>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</si>
  <si>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</si>
  <si>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</si>
  <si>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</si>
  <si>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</si>
  <si>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</si>
  <si>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</si>
  <si>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</si>
  <si>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</si>
  <si>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</si>
  <si>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</si>
  <si>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</si>
  <si>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</si>
  <si>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</si>
  <si>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</si>
  <si>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</si>
  <si>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</si>
  <si>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</si>
  <si>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</si>
  <si>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</si>
  <si>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</si>
  <si>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</si>
  <si>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</si>
  <si>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</si>
  <si>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</si>
  <si>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</si>
  <si>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</si>
  <si>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</si>
  <si>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</si>
  <si>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</si>
  <si>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</si>
  <si>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</si>
  <si>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</si>
  <si>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</si>
  <si>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</si>
  <si>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</si>
  <si>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</si>
  <si>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</si>
  <si>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</si>
  <si>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</si>
  <si>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</si>
  <si>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</si>
  <si>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</si>
  <si>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</si>
  <si>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</si>
  <si>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</si>
  <si>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</si>
  <si>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</si>
  <si>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</si>
  <si>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</si>
  <si>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</si>
  <si>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</si>
  <si>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</si>
  <si>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</si>
  <si>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</si>
  <si>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</si>
  <si>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</si>
  <si>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</si>
  <si>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</si>
  <si>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</si>
  <si>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</si>
  <si>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</si>
  <si>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</si>
  <si>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</si>
  <si>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</si>
  <si>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</si>
  <si>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</si>
  <si>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</si>
  <si>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</si>
  <si>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</si>
  <si>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</si>
  <si>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</si>
  <si>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</si>
  <si>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</si>
  <si>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</si>
  <si>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</si>
  <si>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</si>
  <si>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</si>
  <si>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</si>
  <si>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</si>
  <si>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</si>
  <si>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</si>
  <si>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</si>
  <si>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</si>
  <si>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</si>
  <si>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</si>
  <si>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</si>
  <si>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</si>
  <si>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</si>
  <si>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</si>
  <si>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</si>
  <si>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</si>
  <si>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</si>
  <si>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</si>
  <si>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</si>
  <si>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</si>
  <si>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</si>
  <si>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</si>
  <si>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</si>
  <si>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</si>
  <si>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</si>
  <si>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</si>
  <si>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</si>
  <si>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</si>
  <si>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</si>
  <si>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</si>
  <si>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</si>
  <si>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</si>
  <si>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</si>
  <si>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</si>
  <si>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</si>
  <si>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</si>
  <si>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</si>
  <si>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</si>
  <si>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</si>
  <si>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</si>
  <si>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</si>
  <si>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</si>
  <si>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</si>
  <si>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</si>
  <si>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</si>
  <si>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</si>
  <si>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</si>
  <si>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</si>
  <si>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</si>
  <si>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</si>
  <si>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</si>
  <si>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</si>
  <si>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</si>
  <si>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</si>
  <si>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</si>
  <si>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</si>
  <si>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</si>
  <si>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</si>
  <si>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</si>
  <si>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</si>
  <si>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</si>
  <si>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</si>
  <si>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</si>
  <si>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</si>
  <si>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</si>
  <si>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</si>
  <si>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</si>
  <si>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</si>
  <si>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</si>
  <si>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</si>
  <si>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</si>
  <si>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</si>
  <si>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</si>
  <si>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</si>
  <si>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</si>
  <si>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</si>
  <si>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</si>
  <si>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</si>
  <si>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</si>
  <si>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</si>
  <si>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</si>
  <si>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</si>
  <si>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</si>
  <si>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</si>
  <si>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</si>
  <si>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</si>
  <si>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</si>
  <si>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</si>
  <si>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</si>
  <si>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</si>
  <si>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</si>
  <si>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</si>
  <si>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</si>
  <si>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</si>
  <si>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</si>
  <si>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</si>
  <si>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</si>
  <si>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</si>
  <si>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</si>
  <si>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</si>
  <si>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</si>
  <si>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</si>
  <si>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</si>
  <si>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</si>
  <si>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</si>
  <si>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</si>
  <si>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</si>
  <si>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</si>
  <si>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</si>
  <si>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</si>
  <si>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</si>
  <si>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</si>
  <si>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</si>
  <si>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</si>
  <si>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</si>
  <si>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</si>
  <si>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</si>
  <si>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</si>
  <si>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</si>
  <si>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</si>
  <si>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</si>
  <si>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</si>
  <si>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</si>
  <si>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</si>
  <si>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</si>
  <si>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</si>
  <si>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</si>
  <si>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</si>
  <si>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</si>
  <si>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</si>
  <si>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</si>
  <si>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</si>
  <si>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</si>
  <si>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</si>
  <si>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</si>
  <si>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</si>
  <si>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</si>
  <si>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</si>
  <si>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</si>
  <si>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</si>
  <si>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</si>
  <si>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</si>
  <si>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</si>
  <si>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</si>
  <si>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</si>
  <si>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</si>
  <si>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</si>
  <si>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</si>
  <si>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</si>
  <si>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</si>
  <si>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</si>
  <si>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</si>
  <si>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</si>
  <si>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</si>
  <si>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</si>
  <si>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</si>
  <si>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</si>
  <si>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</si>
  <si>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</si>
  <si>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</si>
  <si>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</si>
  <si>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</si>
  <si>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</si>
  <si>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</si>
  <si>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</si>
  <si>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</si>
  <si>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</si>
  <si>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</si>
  <si>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</si>
  <si>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</si>
  <si>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</si>
  <si>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</si>
  <si>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</si>
  <si>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</si>
  <si>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</si>
  <si>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</si>
  <si>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</si>
  <si>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</si>
  <si>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</si>
  <si>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</si>
  <si>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</si>
  <si>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</si>
  <si>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</si>
  <si>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</si>
  <si>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</si>
  <si>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</si>
  <si>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</si>
  <si>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</si>
  <si>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</si>
  <si>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</si>
  <si>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</si>
  <si>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</si>
  <si>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</si>
  <si>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</si>
  <si>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</si>
  <si>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</si>
  <si>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</si>
  <si>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</si>
  <si>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</si>
  <si>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</si>
  <si>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</si>
  <si>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</si>
  <si>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</si>
  <si>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</si>
  <si>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</si>
  <si>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</si>
  <si>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</si>
  <si>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</si>
  <si>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</si>
  <si>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</si>
  <si>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</si>
  <si>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</si>
  <si>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</si>
  <si>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</si>
  <si>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</si>
  <si>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</si>
  <si>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</si>
  <si>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</si>
  <si>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</si>
  <si>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</si>
  <si>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</si>
  <si>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</si>
  <si>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</si>
  <si>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</si>
  <si>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</si>
  <si>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</si>
  <si>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</si>
  <si>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</si>
  <si>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</si>
  <si>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</si>
  <si>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</si>
  <si>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</si>
  <si>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</si>
  <si>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</si>
  <si>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</si>
  <si>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</si>
  <si>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</si>
  <si>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</si>
  <si>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</si>
  <si>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</si>
  <si>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</si>
  <si>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</si>
  <si>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</si>
  <si>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</si>
  <si>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</si>
  <si>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</si>
  <si>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</si>
  <si>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</si>
  <si>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</si>
  <si>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</si>
  <si>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</si>
  <si>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</si>
  <si>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</si>
  <si>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</si>
  <si>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</si>
  <si>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</si>
  <si>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</si>
  <si>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</si>
  <si>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</si>
  <si>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</si>
  <si>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</si>
  <si>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</si>
  <si>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</si>
  <si>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</si>
  <si>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</si>
  <si>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</si>
  <si>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</si>
  <si>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</si>
  <si>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</si>
  <si>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</si>
  <si>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</si>
  <si>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</si>
  <si>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</si>
  <si>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</si>
  <si>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</si>
  <si>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</si>
  <si>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</si>
  <si>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</si>
  <si>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</si>
  <si>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</si>
  <si>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</si>
  <si>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</si>
  <si>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</si>
  <si>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</si>
  <si>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</si>
  <si>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</si>
  <si>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</si>
  <si>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</si>
  <si>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</si>
  <si>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</si>
  <si>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</si>
  <si>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</si>
  <si>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</si>
  <si>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</si>
  <si>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</si>
  <si>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</si>
  <si>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</si>
  <si>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</si>
  <si>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</si>
  <si>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</si>
  <si>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</si>
  <si>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</si>
  <si>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</si>
  <si>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</si>
  <si>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</si>
  <si>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</si>
  <si>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</si>
  <si>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</si>
  <si>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</si>
  <si>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</si>
  <si>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</si>
  <si>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</si>
  <si>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</si>
  <si>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</si>
  <si>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</si>
  <si>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</si>
  <si>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</si>
  <si>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</si>
  <si>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</si>
  <si>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</si>
  <si>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</si>
  <si>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</si>
  <si>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</si>
  <si>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</si>
  <si>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</si>
  <si>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</si>
  <si>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</si>
  <si>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</si>
  <si>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</si>
  <si>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</si>
  <si>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</si>
  <si>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</si>
  <si>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</si>
  <si>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</si>
  <si>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</si>
  <si>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</si>
  <si>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</si>
  <si>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</si>
  <si>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</si>
  <si>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</si>
  <si>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</si>
  <si>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</si>
  <si>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</si>
  <si>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</si>
  <si>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</si>
  <si>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</si>
  <si>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</si>
  <si>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</si>
  <si>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</si>
  <si>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</si>
  <si>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</si>
  <si>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</si>
  <si>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</si>
  <si>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</si>
  <si>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</si>
  <si>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</si>
  <si>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</si>
  <si>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</si>
  <si>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</si>
  <si>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</si>
  <si>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</si>
  <si>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</si>
  <si>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</si>
  <si>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</si>
  <si>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</si>
  <si>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</si>
  <si>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</si>
  <si>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</si>
  <si>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</si>
  <si>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</si>
  <si>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</si>
  <si>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</si>
  <si>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</si>
  <si>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</si>
  <si>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</si>
  <si>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</si>
  <si>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</si>
  <si>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</si>
  <si>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</si>
  <si>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</si>
  <si>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</si>
  <si>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</si>
  <si>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</si>
  <si>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</si>
  <si>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</si>
  <si>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</si>
  <si>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</si>
  <si>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</si>
  <si>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</si>
  <si>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</si>
  <si>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</si>
  <si>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</si>
  <si>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</si>
  <si>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</si>
  <si>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</si>
  <si>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</si>
  <si>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</si>
  <si>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</si>
  <si>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</si>
  <si>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</si>
  <si>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</si>
  <si>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</si>
  <si>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</si>
  <si>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</si>
  <si>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</si>
  <si>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</si>
  <si>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</si>
  <si>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</si>
  <si>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</si>
  <si>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</si>
  <si>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</si>
  <si>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</si>
  <si>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</si>
  <si>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</si>
  <si>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</si>
  <si>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</si>
  <si>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</si>
  <si>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</si>
  <si>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</si>
  <si>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</si>
  <si>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</si>
  <si>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</si>
  <si>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</si>
  <si>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</si>
  <si>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</si>
  <si>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</si>
  <si>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</si>
  <si>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</si>
  <si>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</si>
  <si>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</si>
  <si>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</si>
  <si>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</si>
  <si>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</si>
  <si>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</si>
  <si>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</si>
  <si>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</si>
  <si>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</si>
  <si>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</si>
  <si>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</si>
  <si>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</si>
  <si>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</si>
  <si>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</si>
  <si>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</si>
  <si>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</si>
  <si>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</si>
  <si>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</si>
  <si>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</si>
  <si>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</si>
  <si>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</si>
  <si>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</si>
  <si>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</si>
  <si>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</si>
  <si>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</si>
  <si>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</si>
  <si>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</si>
  <si>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</si>
  <si>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</si>
  <si>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</si>
  <si>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</si>
  <si>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</si>
  <si>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</si>
  <si>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</si>
  <si>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</si>
  <si>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</si>
  <si>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</si>
  <si>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</si>
  <si>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</si>
  <si>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</si>
  <si>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</si>
  <si>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</si>
  <si>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</si>
  <si>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</si>
  <si>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</si>
  <si>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</si>
  <si>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</si>
  <si>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</si>
  <si>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</si>
  <si>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</si>
  <si>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</si>
  <si>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</si>
  <si>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</si>
  <si>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</si>
  <si>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</si>
  <si>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</si>
  <si>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</si>
  <si>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</si>
  <si>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</si>
  <si>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</si>
  <si>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</si>
  <si>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</si>
  <si>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</si>
  <si>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</si>
  <si>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</si>
  <si>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</si>
  <si>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</si>
  <si>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</si>
  <si>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</si>
  <si>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</si>
  <si>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</si>
  <si>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</si>
  <si>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</si>
  <si>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</si>
  <si>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</si>
  <si>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</si>
  <si>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</si>
  <si>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</si>
  <si>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</si>
  <si>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</si>
  <si>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</si>
  <si>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</si>
  <si>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</si>
  <si>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</si>
  <si>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</si>
  <si>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</si>
  <si>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</si>
  <si>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</si>
  <si>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</si>
  <si>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</si>
  <si>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</si>
  <si>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</si>
  <si>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</si>
  <si>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</si>
  <si>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</si>
  <si>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</si>
  <si>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</si>
  <si>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</si>
  <si>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</si>
  <si>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</si>
  <si>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</si>
  <si>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</si>
  <si>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</si>
  <si>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</si>
  <si>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</si>
  <si>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</si>
  <si>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</si>
  <si>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</si>
  <si>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</si>
  <si>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</si>
  <si>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</si>
  <si>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</si>
  <si>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</si>
  <si>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</si>
  <si>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</si>
  <si>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</si>
  <si>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</si>
  <si>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</si>
  <si>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</si>
  <si>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</si>
  <si>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</si>
  <si>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</si>
  <si>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</si>
  <si>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</si>
  <si>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</si>
  <si>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</si>
  <si>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</si>
  <si>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</si>
  <si>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</si>
  <si>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</si>
  <si>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</si>
  <si>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</si>
  <si>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</si>
  <si>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</si>
  <si>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</si>
  <si>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</si>
  <si>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</si>
  <si>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</si>
  <si>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</si>
  <si>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</si>
  <si>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</si>
  <si>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</si>
  <si>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</si>
  <si>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</si>
  <si>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</si>
  <si>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</si>
  <si>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</si>
  <si>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</si>
  <si>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</si>
  <si>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</si>
  <si>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</si>
  <si>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</si>
  <si>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</si>
  <si>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</si>
  <si>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</si>
  <si>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</si>
  <si>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</si>
  <si>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</si>
  <si>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</si>
  <si>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</si>
  <si>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</si>
  <si>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</si>
  <si>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</si>
  <si>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</si>
  <si>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</si>
  <si>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</si>
  <si>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</si>
  <si>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</si>
  <si>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</si>
  <si>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</si>
  <si>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</si>
  <si>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</si>
  <si>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</si>
  <si>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</si>
  <si>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</si>
  <si>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</si>
  <si>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</si>
  <si>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</si>
  <si>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</si>
  <si>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</si>
  <si>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</si>
  <si>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</si>
  <si>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</si>
  <si>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</si>
  <si>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</si>
  <si>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</si>
  <si>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</si>
  <si>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</si>
  <si>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</si>
  <si>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</si>
  <si>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</si>
  <si>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</si>
  <si>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</si>
  <si>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</si>
  <si>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</si>
  <si>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</si>
  <si>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</si>
  <si>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</si>
  <si>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</si>
  <si>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</si>
  <si>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</si>
  <si>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</si>
  <si>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</si>
  <si>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</si>
  <si>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</si>
  <si>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</si>
  <si>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</si>
  <si>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</si>
  <si>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</si>
  <si>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</si>
  <si>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</si>
  <si>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</si>
  <si>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</si>
  <si>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</si>
  <si>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</si>
  <si>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</si>
  <si>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</si>
  <si>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</si>
  <si>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</si>
  <si>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</si>
  <si>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</si>
  <si>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</si>
  <si>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</si>
  <si>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</si>
  <si>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</si>
  <si>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</si>
  <si>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</si>
  <si>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</si>
  <si>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</si>
  <si>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</si>
  <si>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</si>
  <si>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</si>
  <si>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</si>
  <si>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</si>
  <si>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</si>
  <si>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</si>
  <si>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</si>
  <si>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</si>
  <si>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</si>
  <si>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</si>
  <si>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</si>
  <si>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</si>
  <si>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</si>
  <si>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</si>
  <si>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</si>
  <si>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</si>
  <si>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</si>
  <si>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</si>
  <si>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</si>
  <si>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</si>
  <si>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</si>
  <si>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</si>
  <si>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</si>
  <si>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</si>
  <si>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</si>
  <si>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</si>
  <si>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</si>
  <si>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</si>
  <si>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</si>
  <si>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</si>
  <si>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</si>
  <si>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</si>
  <si>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</si>
  <si>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</si>
  <si>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</si>
  <si>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</si>
  <si>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</si>
  <si>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</si>
  <si>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</si>
  <si>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</si>
  <si>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</si>
  <si>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</si>
  <si>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</si>
  <si>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</si>
  <si>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</si>
  <si>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</si>
  <si>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</si>
  <si>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</si>
  <si>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</si>
  <si>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</si>
  <si>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</si>
  <si>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</si>
  <si>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</si>
  <si>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</si>
  <si>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</si>
  <si>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</si>
  <si>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</si>
  <si>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</si>
  <si>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</si>
  <si>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</si>
  <si>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</si>
  <si>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</si>
  <si>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</si>
  <si>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</si>
  <si>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</si>
  <si>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</si>
  <si>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</si>
  <si>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</si>
  <si>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</si>
  <si>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</si>
  <si>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</si>
  <si>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</si>
  <si>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</si>
  <si>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</si>
  <si>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</si>
  <si>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</si>
  <si>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</si>
  <si>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</si>
  <si>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</si>
  <si>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</si>
  <si>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</si>
  <si>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</si>
  <si>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</si>
  <si>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</si>
  <si>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</si>
  <si>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</si>
  <si>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</si>
  <si>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</si>
  <si>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</si>
  <si>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</si>
  <si>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</si>
  <si>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</si>
  <si>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</si>
  <si>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</si>
  <si>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</si>
  <si>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</si>
  <si>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</si>
  <si>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</si>
  <si>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</si>
  <si>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</si>
  <si>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</si>
  <si>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</si>
  <si>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</si>
  <si>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</si>
  <si>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</si>
  <si>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</si>
  <si>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</si>
  <si>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</si>
  <si>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</si>
  <si>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</si>
  <si>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</si>
  <si>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</si>
  <si>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</si>
  <si>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</si>
  <si>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</si>
  <si>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</si>
  <si>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</si>
  <si>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</si>
  <si>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</si>
  <si>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</si>
  <si>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</si>
  <si>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</si>
  <si>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</si>
  <si>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</si>
  <si>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</si>
  <si>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</si>
  <si>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</si>
  <si>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</si>
  <si>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</si>
  <si>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</si>
  <si>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</si>
  <si>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</si>
  <si>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</si>
  <si>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</si>
  <si>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</si>
  <si>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</si>
  <si>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</si>
  <si>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</si>
  <si>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</si>
  <si>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</si>
  <si>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</si>
  <si>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</si>
  <si>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</si>
  <si>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</si>
  <si>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</si>
  <si>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</si>
  <si>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</si>
  <si>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</si>
  <si>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</si>
  <si>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</si>
  <si>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</si>
  <si>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</si>
  <si>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</si>
  <si>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</si>
  <si>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</si>
  <si>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</si>
  <si>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</si>
  <si>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</si>
  <si>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</si>
  <si>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</si>
  <si>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</si>
  <si>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</si>
  <si>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</si>
  <si>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</si>
  <si>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</si>
  <si>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</si>
  <si>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</si>
  <si>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</si>
  <si>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</si>
  <si>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</si>
  <si>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</si>
  <si>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</si>
  <si>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</si>
  <si>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</si>
  <si>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</si>
  <si>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</si>
  <si>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</si>
  <si>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</si>
  <si>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</si>
  <si>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</si>
  <si>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</si>
  <si>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</si>
  <si>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</si>
  <si>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</si>
  <si>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</si>
  <si>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</si>
  <si>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</si>
  <si>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</si>
  <si>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</si>
  <si>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</si>
  <si>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</si>
  <si>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</si>
  <si>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</si>
  <si>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</si>
  <si>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</si>
  <si>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</si>
  <si>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</si>
  <si>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</si>
  <si>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</si>
  <si>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</si>
  <si>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</si>
  <si>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</si>
  <si>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</si>
  <si>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</si>
  <si>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</si>
  <si>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</si>
  <si>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</si>
  <si>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</si>
  <si>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</si>
  <si>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</si>
  <si>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</si>
  <si>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</si>
  <si>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</si>
  <si>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</si>
  <si>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</si>
  <si>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</si>
  <si>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</si>
  <si>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</si>
  <si>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</si>
  <si>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</si>
  <si>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</si>
  <si>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</si>
  <si>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</si>
  <si>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</si>
  <si>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</si>
  <si>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</si>
  <si>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</si>
  <si>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</si>
  <si>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</si>
  <si>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</si>
  <si>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</si>
  <si>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</si>
  <si>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</si>
  <si>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</si>
  <si>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</si>
  <si>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</si>
  <si>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</si>
  <si>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</si>
  <si>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</si>
  <si>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</si>
  <si>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</si>
  <si>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</si>
  <si>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</si>
  <si>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</si>
  <si>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</si>
  <si>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</si>
  <si>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</si>
  <si>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</si>
  <si>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</si>
  <si>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</si>
  <si>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</si>
  <si>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</si>
  <si>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</si>
  <si>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</si>
  <si>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</si>
  <si>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</si>
  <si>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</si>
  <si>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</si>
  <si>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</si>
  <si>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</si>
  <si>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</si>
  <si>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</si>
  <si>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</si>
  <si>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</si>
  <si>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</si>
  <si>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</si>
  <si>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</si>
  <si>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</si>
  <si>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</si>
  <si>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</si>
  <si>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</si>
  <si>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</si>
  <si>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</si>
  <si>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</si>
  <si>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</si>
  <si>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</si>
  <si>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</si>
  <si>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</si>
  <si>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</si>
  <si>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</si>
  <si>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</si>
  <si>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</si>
  <si>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</si>
  <si>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</si>
  <si>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</si>
  <si>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</si>
  <si>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</si>
  <si>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</si>
  <si>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</si>
  <si>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</si>
  <si>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</si>
  <si>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</si>
  <si>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</si>
  <si>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</si>
  <si>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</si>
  <si>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</si>
  <si>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</si>
  <si>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</si>
  <si>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</si>
  <si>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</si>
  <si>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</si>
  <si>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</si>
  <si>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</si>
  <si>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</si>
  <si>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</si>
  <si>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</si>
  <si>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</si>
  <si>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</si>
  <si>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</si>
  <si>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</si>
  <si>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</si>
  <si>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</si>
  <si>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</si>
  <si>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</si>
  <si>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</si>
  <si>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</si>
  <si>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</si>
  <si>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</si>
  <si>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</si>
  <si>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</si>
  <si>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</si>
  <si>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</si>
  <si>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</si>
  <si>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</si>
  <si>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</si>
  <si>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</si>
  <si>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</si>
  <si>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</si>
  <si>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</si>
  <si>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</si>
  <si>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</si>
  <si>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</si>
  <si>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</si>
  <si>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</si>
  <si>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</si>
  <si>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</si>
  <si>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</si>
  <si>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</si>
  <si>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</si>
  <si>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</si>
  <si>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</si>
  <si>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</si>
  <si>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</si>
  <si>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</si>
  <si>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</si>
  <si>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</si>
  <si>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</si>
  <si>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</si>
  <si>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</si>
  <si>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</si>
  <si>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</si>
  <si>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</si>
  <si>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</si>
  <si>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</si>
  <si>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</si>
  <si>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</si>
  <si>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</si>
  <si>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</si>
  <si>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</si>
  <si>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</si>
  <si>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</si>
  <si>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</si>
  <si>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</si>
  <si>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</si>
  <si>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</si>
  <si>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</si>
  <si>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</si>
  <si>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</si>
  <si>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</si>
  <si>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</si>
  <si>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</si>
  <si>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</si>
  <si>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</si>
  <si>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</si>
  <si>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</si>
  <si>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</si>
  <si>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</si>
  <si>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</si>
  <si>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</si>
  <si>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</si>
  <si>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</si>
  <si>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</si>
  <si>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</si>
  <si>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</si>
  <si>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</si>
  <si>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</si>
  <si>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</si>
  <si>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</si>
  <si>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</si>
  <si>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</si>
  <si>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</si>
  <si>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</si>
  <si>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</si>
  <si>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</si>
  <si>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</si>
  <si>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</si>
  <si>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</si>
  <si>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</si>
  <si>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</si>
  <si>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</si>
  <si>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</si>
  <si>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</si>
  <si>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</si>
  <si>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</si>
  <si>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</si>
  <si>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</si>
  <si>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</si>
  <si>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</si>
  <si>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</si>
  <si>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</si>
  <si>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</si>
  <si>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</si>
  <si>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</si>
  <si>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</si>
  <si>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</si>
  <si>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</si>
  <si>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</si>
  <si>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</si>
  <si>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</si>
  <si>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</si>
  <si>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</si>
  <si>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</si>
  <si>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</si>
  <si>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</si>
  <si>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</si>
  <si>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</si>
  <si>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</si>
  <si>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</si>
  <si>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</si>
  <si>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</si>
  <si>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</si>
  <si>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</si>
  <si>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</si>
  <si>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</si>
  <si>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</si>
  <si>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</si>
  <si>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</si>
  <si>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</si>
  <si>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</si>
  <si>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</si>
  <si>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</si>
  <si>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</si>
  <si>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</si>
  <si>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</si>
  <si>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</si>
  <si>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</si>
  <si>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</si>
  <si>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</si>
  <si>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</si>
  <si>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</si>
  <si>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</si>
  <si>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</si>
  <si>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</si>
  <si>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</si>
  <si>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</si>
  <si>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</si>
  <si>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</si>
  <si>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</si>
  <si>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</si>
  <si>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</si>
  <si>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</si>
  <si>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</si>
  <si>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</si>
  <si>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</si>
  <si>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</si>
  <si>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</si>
  <si>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</si>
  <si>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</si>
  <si>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</si>
  <si>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</si>
  <si>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</si>
  <si>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</si>
  <si>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</si>
  <si>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</si>
  <si>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</si>
  <si>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</si>
  <si>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</si>
  <si>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</si>
  <si>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</si>
  <si>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</si>
  <si>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</si>
  <si>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</si>
  <si>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</si>
  <si>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</si>
  <si>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</si>
  <si>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</si>
  <si>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</si>
  <si>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</si>
  <si>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</si>
  <si>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</si>
  <si>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</si>
  <si>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</si>
  <si>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</si>
  <si>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</si>
  <si>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</si>
  <si>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</si>
  <si>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</si>
  <si>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</si>
  <si>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</si>
  <si>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</si>
  <si>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</si>
  <si>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</si>
  <si>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</si>
  <si>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</si>
  <si>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</si>
  <si>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</si>
  <si>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</si>
  <si>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</si>
  <si>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</si>
  <si>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</si>
  <si>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</si>
  <si>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</si>
  <si>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</si>
  <si>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</si>
  <si>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</si>
  <si>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</si>
  <si>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</si>
  <si>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</si>
  <si>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</si>
  <si>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</si>
  <si>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</si>
  <si>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</si>
  <si>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</si>
  <si>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</si>
  <si>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</si>
  <si>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</si>
  <si>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</si>
  <si>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</si>
  <si>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</si>
  <si>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</si>
  <si>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</si>
  <si>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</si>
  <si>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</si>
  <si>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</si>
  <si>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</si>
  <si>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</si>
  <si>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</si>
  <si>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</si>
  <si>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</si>
  <si>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</si>
  <si>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</si>
  <si>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</si>
  <si>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</si>
  <si>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</si>
  <si>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</si>
  <si>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</si>
  <si>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</si>
  <si>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</si>
  <si>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</si>
  <si>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</si>
  <si>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</si>
  <si>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</si>
  <si>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</si>
  <si>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</si>
  <si>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</si>
  <si>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</si>
  <si>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</si>
  <si>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</si>
  <si>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</si>
  <si>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</si>
  <si>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</si>
  <si>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</si>
  <si>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</si>
  <si>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</si>
  <si>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</si>
  <si>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</si>
  <si>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</si>
  <si>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</si>
  <si>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</si>
  <si>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</si>
  <si>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</si>
  <si>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</si>
  <si>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</si>
  <si>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</si>
  <si>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</si>
  <si>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</si>
  <si>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</si>
  <si>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</si>
  <si>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</si>
  <si>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</si>
  <si>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</si>
  <si>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</si>
  <si>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</si>
  <si>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</si>
  <si>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</si>
  <si>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</si>
  <si>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</si>
  <si>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</si>
  <si>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</si>
  <si>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</si>
  <si>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</si>
  <si>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</si>
  <si>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</si>
  <si>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</si>
  <si>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</si>
  <si>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</si>
  <si>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</si>
  <si>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</si>
  <si>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</si>
  <si>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</si>
  <si>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</si>
  <si>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</si>
  <si>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</si>
  <si>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</si>
  <si>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</si>
  <si>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</si>
  <si>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</si>
  <si>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</si>
  <si>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</si>
  <si>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</si>
  <si>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</si>
  <si>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</si>
  <si>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</si>
  <si>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</si>
  <si>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</si>
  <si>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</si>
  <si>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</si>
  <si>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</si>
  <si>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</si>
  <si>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</si>
  <si>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</si>
  <si>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</si>
  <si>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</si>
  <si>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</si>
  <si>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</si>
  <si>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</si>
  <si>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</si>
  <si>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</si>
  <si>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</si>
  <si>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</si>
  <si>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</si>
  <si>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</si>
  <si>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</si>
  <si>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</si>
  <si>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</si>
  <si>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</si>
  <si>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</si>
  <si>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</si>
  <si>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</si>
  <si>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</si>
  <si>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</si>
  <si>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</si>
  <si>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</si>
  <si>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</si>
  <si>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</si>
  <si>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</si>
  <si>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</si>
  <si>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</si>
  <si>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</si>
  <si>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</si>
  <si>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</si>
  <si>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</si>
  <si>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</si>
  <si>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</si>
  <si>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</si>
  <si>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</si>
  <si>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</si>
  <si>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</si>
  <si>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</si>
  <si>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</si>
  <si>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</si>
  <si>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</si>
  <si>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</si>
  <si>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</si>
  <si>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</si>
  <si>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</si>
  <si>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</si>
  <si>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</si>
  <si>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</si>
  <si>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</si>
  <si>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</si>
  <si>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</si>
  <si>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</si>
  <si>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</si>
  <si>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</si>
  <si>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</si>
  <si>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</si>
  <si>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</si>
  <si>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</si>
  <si>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</si>
  <si>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</si>
  <si>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</si>
  <si>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</si>
  <si>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</si>
  <si>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</si>
  <si>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</si>
  <si>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</si>
  <si>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</si>
  <si>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</si>
  <si>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</si>
  <si>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</si>
  <si>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</si>
  <si>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</si>
  <si>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</si>
  <si>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</si>
  <si>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</si>
  <si>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</si>
  <si>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</si>
  <si>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</si>
  <si>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</si>
  <si>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</si>
  <si>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</si>
  <si>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</si>
  <si>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</si>
  <si>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</si>
  <si>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</si>
  <si>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</si>
  <si>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</si>
  <si>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</si>
  <si>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</si>
  <si>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</si>
  <si>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</si>
  <si>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</si>
  <si>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</si>
  <si>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</si>
  <si>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</si>
  <si>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</si>
  <si>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</si>
  <si>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</si>
  <si>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</si>
  <si>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</si>
  <si>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</si>
  <si>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</si>
  <si>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</si>
  <si>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</si>
  <si>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</si>
  <si>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</si>
  <si>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</si>
  <si>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</si>
  <si>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</si>
  <si>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</si>
  <si>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</si>
  <si>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</si>
  <si>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</si>
  <si>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</si>
  <si>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</si>
  <si>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</si>
  <si>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</si>
  <si>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</si>
  <si>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</si>
  <si>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</si>
  <si>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</si>
  <si>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</si>
  <si>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</si>
  <si>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</si>
  <si>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</si>
  <si>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</si>
  <si>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</si>
  <si>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</si>
  <si>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</si>
  <si>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</si>
  <si>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</si>
  <si>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</si>
  <si>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</si>
  <si>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</si>
  <si>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</si>
  <si>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</si>
  <si>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</si>
  <si>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</si>
  <si>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</si>
  <si>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</si>
  <si>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</si>
  <si>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</si>
  <si>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</si>
  <si>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</si>
  <si>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</si>
  <si>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</si>
  <si>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</si>
  <si>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</si>
  <si>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</si>
  <si>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</si>
  <si>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</si>
  <si>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</si>
  <si>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</si>
  <si>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</si>
  <si>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</si>
  <si>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</si>
  <si>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</si>
  <si>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</si>
  <si>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</si>
  <si>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</si>
  <si>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</si>
  <si>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</si>
  <si>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</si>
  <si>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</si>
  <si>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</si>
  <si>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</si>
  <si>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</si>
  <si>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</si>
  <si>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</si>
  <si>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</si>
  <si>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</si>
  <si>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</si>
  <si>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</si>
  <si>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</si>
  <si>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</si>
  <si>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</si>
  <si>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</si>
  <si>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</si>
  <si>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</si>
  <si>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</si>
  <si>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</si>
  <si>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</si>
  <si>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</si>
  <si>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</si>
  <si>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</si>
  <si>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</si>
  <si>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</si>
  <si>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</si>
  <si>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</si>
  <si>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</si>
  <si>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</si>
  <si>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</si>
  <si>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</si>
  <si>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</si>
  <si>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</si>
  <si>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</si>
  <si>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</si>
  <si>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</si>
  <si>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</si>
  <si>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</si>
  <si>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</si>
  <si>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</si>
  <si>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</si>
  <si>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</si>
  <si>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</si>
  <si>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</si>
  <si>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</si>
  <si>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</si>
  <si>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</si>
  <si>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</si>
  <si>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</si>
  <si>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</si>
  <si>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</si>
  <si>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</si>
  <si>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</si>
  <si>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</si>
  <si>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</si>
  <si>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</si>
  <si>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</si>
  <si>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</si>
  <si>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</si>
  <si>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</si>
  <si>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</si>
  <si>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</si>
  <si>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</si>
  <si>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</si>
  <si>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</si>
  <si>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</si>
  <si>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</si>
  <si>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</si>
  <si>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</si>
  <si>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</si>
  <si>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</si>
  <si>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</si>
  <si>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</si>
  <si>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</si>
  <si>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</si>
  <si>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</si>
  <si>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</si>
  <si>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</si>
  <si>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</si>
  <si>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</si>
  <si>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</si>
  <si>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</si>
  <si>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</si>
  <si>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</si>
  <si>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</si>
  <si>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</si>
  <si>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</si>
  <si>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</si>
  <si>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</si>
  <si>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</si>
  <si>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</si>
  <si>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</si>
  <si>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</si>
  <si>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</si>
  <si>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</si>
  <si>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</si>
  <si>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</si>
  <si>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</si>
  <si>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</si>
  <si>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</si>
  <si>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</si>
  <si>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</si>
  <si>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</si>
  <si>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</si>
  <si>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</si>
  <si>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</si>
  <si>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</si>
  <si>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</si>
  <si>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</si>
  <si>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</si>
  <si>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</si>
  <si>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</si>
  <si>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</si>
  <si>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</si>
  <si>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</si>
  <si>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</si>
  <si>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</si>
  <si>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</si>
  <si>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</si>
  <si>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</si>
  <si>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</si>
  <si>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</si>
  <si>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</si>
  <si>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</si>
  <si>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</si>
  <si>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</si>
  <si>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</si>
  <si>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</si>
  <si>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</si>
  <si>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</si>
  <si>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</si>
  <si>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</si>
  <si>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</si>
  <si>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</si>
  <si>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</si>
  <si>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</si>
  <si>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</si>
  <si>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</si>
  <si>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</si>
  <si>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</si>
  <si>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</si>
  <si>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</si>
  <si>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</si>
  <si>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</si>
  <si>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</si>
  <si>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</si>
  <si>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</si>
  <si>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</si>
  <si>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</si>
  <si>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</si>
  <si>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</si>
  <si>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</si>
  <si>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</si>
  <si>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</si>
  <si>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</si>
  <si>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</si>
  <si>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</si>
  <si>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</si>
  <si>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</si>
  <si>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</si>
  <si>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</si>
  <si>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</si>
  <si>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</si>
  <si>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</si>
  <si>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</si>
  <si>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</si>
  <si>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</si>
  <si>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</si>
  <si>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</si>
  <si>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</si>
  <si>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</si>
  <si>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</si>
  <si>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</si>
  <si>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</si>
  <si>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</si>
  <si>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</si>
  <si>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</si>
  <si>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</si>
  <si>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</si>
  <si>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</si>
  <si>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</si>
  <si>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</si>
  <si>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</si>
  <si>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</si>
  <si>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</si>
  <si>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</si>
  <si>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</si>
  <si>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</si>
  <si>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</si>
  <si>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</si>
  <si>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</si>
  <si>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</si>
  <si>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</si>
  <si>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</si>
  <si>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</si>
  <si>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</si>
  <si>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</si>
  <si>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</si>
  <si>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</si>
  <si>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</si>
  <si>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</si>
  <si>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</si>
  <si>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</si>
  <si>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</si>
  <si>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</si>
  <si>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</si>
  <si>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</si>
  <si>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</si>
  <si>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</si>
  <si>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</si>
  <si>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</si>
  <si>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</si>
  <si>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</si>
  <si>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</si>
  <si>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</si>
  <si>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</si>
  <si>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</si>
  <si>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</si>
  <si>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</si>
  <si>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</si>
  <si>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</si>
  <si>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</si>
  <si>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</si>
  <si>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</si>
  <si>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</si>
  <si>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</si>
  <si>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</si>
  <si>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</si>
  <si>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</si>
  <si>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</si>
  <si>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</si>
  <si>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</si>
  <si>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</si>
  <si>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</si>
  <si>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</si>
  <si>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</si>
  <si>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</si>
  <si>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</si>
  <si>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</si>
  <si>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</si>
  <si>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</si>
  <si>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</si>
  <si>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</si>
  <si>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</si>
  <si>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</si>
  <si>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</si>
  <si>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</si>
  <si>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</si>
  <si>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</si>
  <si>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</si>
  <si>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</si>
  <si>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</si>
  <si>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</si>
  <si>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</si>
  <si>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</si>
  <si>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</si>
  <si>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</si>
  <si>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</si>
  <si>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</si>
  <si>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</si>
  <si>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</si>
  <si>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</si>
  <si>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</si>
  <si>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</si>
  <si>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</si>
  <si>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</si>
  <si>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</si>
  <si>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</si>
  <si>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</si>
  <si>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</si>
  <si>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</si>
  <si>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</si>
  <si>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</si>
  <si>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</si>
  <si>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</si>
  <si>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</si>
  <si>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</si>
  <si>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</si>
  <si>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</si>
  <si>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</si>
  <si>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</si>
  <si>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</si>
  <si>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</si>
  <si>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</si>
  <si>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</si>
  <si>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</si>
  <si>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</si>
  <si>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</si>
  <si>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</si>
  <si>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</si>
  <si>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</si>
  <si>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</si>
  <si>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</si>
  <si>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</si>
  <si>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</si>
  <si>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</si>
  <si>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</si>
  <si>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</si>
  <si>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</si>
  <si>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</si>
  <si>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</si>
  <si>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</si>
  <si>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</si>
  <si>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</si>
  <si>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</si>
  <si>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</si>
  <si>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</si>
  <si>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</si>
  <si>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</si>
  <si>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</si>
  <si>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</si>
  <si>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</si>
  <si>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</si>
  <si>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</si>
  <si>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</si>
  <si>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</si>
  <si>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</si>
  <si>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</si>
  <si>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</si>
  <si>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</si>
  <si>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</si>
  <si>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</si>
  <si>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</si>
  <si>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</si>
  <si>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</si>
  <si>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</si>
  <si>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</si>
  <si>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</si>
  <si>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</si>
  <si>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</si>
  <si>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</si>
  <si>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</si>
  <si>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</si>
  <si>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</si>
  <si>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</si>
  <si>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</si>
  <si>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</si>
  <si>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</si>
  <si>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</si>
  <si>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</si>
  <si>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</si>
  <si>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</si>
  <si>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</si>
  <si>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</si>
  <si>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</si>
  <si>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</si>
  <si>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</si>
  <si>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</si>
  <si>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</si>
  <si>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</si>
  <si>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</si>
  <si>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</si>
  <si>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</si>
  <si>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</si>
  <si>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</si>
  <si>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</si>
  <si>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</si>
  <si>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</si>
  <si>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</si>
  <si>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</si>
  <si>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</si>
  <si>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</si>
  <si>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</si>
  <si>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</si>
  <si>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</si>
  <si>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</si>
  <si>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</si>
  <si>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</si>
  <si>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</si>
  <si>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</si>
  <si>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</si>
  <si>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</si>
  <si>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</si>
  <si>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</si>
  <si>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</si>
  <si>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</si>
  <si>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</si>
  <si>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</si>
  <si>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</si>
  <si>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</si>
  <si>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</si>
  <si>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</si>
  <si>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</si>
  <si>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</si>
  <si>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</si>
  <si>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</si>
  <si>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</si>
  <si>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</si>
  <si>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</si>
  <si>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</si>
  <si>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</si>
  <si>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</si>
  <si>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</si>
  <si>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</si>
  <si>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</si>
  <si>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</si>
  <si>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</si>
  <si>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</si>
  <si>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</si>
  <si>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</si>
  <si>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</si>
  <si>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</si>
  <si>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</si>
  <si>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</si>
  <si>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</si>
  <si>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</si>
  <si>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</si>
  <si>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</si>
  <si>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</si>
  <si>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</si>
  <si>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</si>
  <si>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</si>
  <si>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</si>
  <si>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</si>
  <si>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</si>
  <si>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</si>
  <si>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</si>
  <si>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</si>
  <si>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</si>
  <si>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</si>
  <si>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</si>
  <si>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</si>
  <si>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</si>
  <si>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</si>
  <si>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</si>
  <si>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</si>
  <si>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</si>
  <si>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</si>
  <si>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</si>
  <si>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</si>
  <si>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</si>
  <si>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</si>
  <si>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</si>
  <si>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</si>
  <si>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</si>
  <si>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</si>
  <si>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</si>
  <si>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</si>
  <si>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</si>
  <si>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</si>
  <si>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</si>
  <si>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</si>
  <si>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</si>
  <si>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</si>
  <si>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</si>
  <si>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</si>
  <si>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</si>
  <si>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</si>
  <si>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</si>
  <si>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</si>
  <si>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</si>
  <si>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</si>
  <si>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</si>
  <si>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</si>
  <si>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</si>
  <si>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</si>
  <si>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</si>
  <si>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</si>
  <si>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</si>
  <si>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</si>
  <si>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</si>
  <si>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</si>
  <si>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</si>
  <si>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</si>
  <si>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</si>
  <si>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</si>
  <si>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</si>
  <si>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</si>
  <si>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</si>
  <si>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</si>
  <si>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</si>
  <si>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</si>
  <si>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</si>
  <si>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</si>
  <si>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</si>
  <si>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</si>
  <si>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</si>
  <si>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</si>
  <si>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</si>
  <si>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</si>
  <si>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</si>
  <si>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</si>
  <si>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</si>
  <si>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</si>
  <si>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</si>
  <si>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</si>
  <si>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</si>
  <si>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</si>
  <si>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</si>
  <si>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</si>
  <si>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</si>
  <si>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</si>
  <si>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</si>
  <si>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</si>
  <si>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</si>
  <si>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</si>
  <si>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</si>
  <si>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</si>
  <si>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</si>
  <si>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</si>
  <si>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</si>
  <si>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</si>
  <si>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</si>
  <si>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</si>
  <si>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</si>
  <si>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</si>
  <si>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</si>
  <si>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</si>
  <si>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</si>
  <si>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</si>
  <si>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</si>
  <si>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</si>
  <si>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</si>
  <si>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</si>
  <si>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</si>
  <si>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</si>
  <si>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</si>
  <si>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</si>
  <si>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</si>
  <si>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</si>
  <si>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</si>
  <si>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</si>
  <si>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</si>
  <si>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</si>
  <si>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</si>
  <si>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</si>
  <si>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</si>
  <si>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</si>
  <si>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</si>
  <si>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</si>
  <si>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</si>
  <si>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</si>
  <si>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</si>
  <si>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</si>
  <si>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</si>
  <si>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</si>
  <si>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</si>
  <si>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</si>
  <si>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</si>
  <si>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</si>
  <si>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</si>
  <si>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</si>
  <si>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</si>
  <si>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</si>
  <si>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</si>
  <si>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</si>
  <si>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</si>
  <si>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</si>
  <si>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</si>
  <si>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</si>
  <si>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</si>
  <si>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</si>
  <si>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</si>
  <si>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</si>
  <si>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</si>
  <si>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</si>
  <si>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</si>
  <si>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</si>
  <si>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</si>
  <si>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</si>
  <si>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</si>
  <si>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</si>
  <si>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</si>
  <si>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</si>
  <si>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</si>
  <si>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</si>
  <si>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</si>
  <si>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</si>
  <si>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</si>
  <si>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</si>
  <si>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</si>
  <si>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</si>
  <si>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</si>
  <si>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</si>
  <si>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</si>
  <si>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</si>
  <si>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</si>
  <si>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</si>
  <si>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</si>
  <si>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</si>
  <si>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</si>
  <si>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</si>
  <si>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</si>
  <si>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</si>
  <si>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</si>
  <si>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</si>
  <si>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</si>
  <si>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</si>
  <si>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</si>
  <si>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</si>
  <si>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</si>
  <si>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</si>
  <si>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</si>
  <si>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</si>
  <si>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</si>
  <si>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</si>
  <si>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</si>
  <si>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</si>
  <si>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</si>
  <si>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</si>
  <si>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</si>
  <si>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</si>
  <si>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</si>
  <si>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</si>
  <si>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</si>
  <si>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</si>
  <si>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</si>
  <si>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</si>
  <si>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</si>
  <si>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</si>
  <si>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</si>
  <si>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</si>
  <si>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</si>
  <si>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</si>
  <si>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</si>
  <si>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</si>
  <si>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</si>
  <si>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</si>
  <si>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</si>
  <si>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</si>
  <si>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</si>
  <si>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</si>
  <si>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</si>
  <si>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</si>
  <si>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</si>
  <si>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</si>
  <si>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</si>
  <si>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</si>
  <si>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</si>
  <si>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</si>
  <si>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</si>
  <si>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</si>
  <si>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</si>
  <si>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</si>
  <si>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</si>
  <si>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</si>
  <si>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</si>
  <si>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</si>
  <si>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</si>
  <si>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</si>
  <si>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</si>
  <si>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</si>
  <si>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</si>
  <si>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</si>
  <si>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</si>
  <si>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</si>
  <si>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</si>
  <si>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</si>
  <si>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</si>
  <si>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</si>
  <si>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</si>
  <si>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</si>
  <si>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</si>
  <si>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</si>
  <si>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</si>
  <si>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</si>
  <si>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</si>
  <si>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</si>
  <si>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</si>
  <si>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</si>
  <si>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</si>
  <si>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</si>
  <si>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</si>
  <si>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</si>
  <si>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</si>
  <si>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</si>
  <si>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</si>
  <si>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</si>
  <si>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</si>
  <si>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</si>
  <si>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</si>
  <si>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</si>
  <si>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</si>
  <si>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</si>
  <si>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</si>
  <si>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</si>
  <si>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</si>
  <si>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</si>
  <si>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</si>
  <si>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</si>
  <si>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</si>
  <si>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</si>
  <si>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</si>
  <si>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</si>
  <si>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</si>
  <si>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</si>
  <si>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</si>
  <si>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</si>
  <si>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</si>
  <si>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</si>
  <si>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</si>
  <si>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</si>
  <si>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</si>
  <si>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</si>
  <si>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</si>
  <si>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</si>
  <si>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</si>
  <si>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</si>
  <si>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</si>
  <si>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</si>
  <si>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</si>
  <si>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</si>
  <si>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</si>
  <si>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</si>
  <si>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</si>
  <si>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</si>
  <si>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</si>
  <si>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</si>
  <si>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</si>
  <si>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</si>
  <si>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</si>
  <si>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</si>
  <si>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</si>
  <si>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</si>
  <si>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</si>
  <si>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</si>
  <si>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</si>
  <si>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</si>
  <si>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</si>
  <si>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</si>
  <si>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</si>
  <si>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</si>
  <si>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</si>
  <si>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</si>
  <si>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</si>
  <si>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</si>
  <si>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</si>
  <si>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</si>
  <si>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</si>
  <si>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</si>
  <si>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</si>
  <si>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</si>
  <si>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</si>
  <si>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</si>
  <si>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</si>
  <si>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</si>
  <si>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</si>
  <si>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</si>
  <si>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</si>
  <si>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</si>
  <si>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</si>
  <si>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</si>
  <si>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</si>
  <si>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</si>
  <si>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</si>
  <si>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</si>
  <si>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</si>
  <si>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</si>
  <si>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</si>
  <si>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</si>
  <si>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</si>
  <si>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</si>
  <si>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</si>
  <si>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</si>
  <si>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</si>
  <si>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</si>
  <si>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</si>
  <si>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</si>
  <si>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</si>
  <si>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</si>
  <si>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</si>
  <si>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</si>
  <si>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</si>
  <si>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</si>
  <si>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</si>
  <si>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</si>
  <si>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</si>
  <si>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</si>
  <si>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</si>
  <si>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</si>
  <si>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</si>
  <si>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</si>
  <si>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</si>
  <si>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</si>
  <si>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</si>
  <si>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</si>
  <si>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</si>
  <si>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</si>
  <si>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</si>
  <si>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</si>
  <si>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</si>
  <si>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</si>
  <si>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</si>
  <si>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</si>
  <si>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</si>
  <si>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</si>
  <si>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</si>
  <si>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</si>
  <si>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</si>
  <si>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</si>
  <si>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</si>
  <si>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</si>
  <si>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</si>
  <si>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</si>
  <si>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</si>
  <si>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</si>
  <si>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</si>
  <si>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</si>
  <si>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</si>
  <si>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</si>
  <si>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</si>
  <si>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</si>
  <si>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</si>
  <si>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</si>
  <si>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</si>
  <si>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</si>
  <si>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</si>
  <si>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</si>
  <si>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</si>
  <si>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</si>
  <si>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</si>
  <si>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</si>
  <si>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</si>
  <si>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</si>
  <si>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</si>
  <si>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</si>
  <si>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</si>
  <si>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</si>
  <si>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</si>
  <si>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</si>
  <si>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</si>
  <si>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</si>
  <si>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</si>
  <si>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</si>
  <si>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</si>
  <si>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</si>
  <si>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</si>
  <si>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</si>
  <si>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</si>
  <si>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</si>
  <si>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</si>
  <si>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</si>
  <si>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</si>
  <si>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</si>
  <si>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</si>
  <si>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</si>
  <si>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</si>
  <si>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</si>
  <si>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</si>
  <si>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</si>
  <si>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</si>
  <si>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</si>
  <si>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</si>
  <si>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</si>
  <si>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</si>
  <si>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</si>
  <si>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</si>
  <si>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</si>
  <si>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</si>
  <si>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</si>
  <si>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</si>
  <si>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</si>
  <si>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</si>
  <si>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</si>
  <si>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</si>
  <si>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</si>
  <si>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</si>
  <si>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</si>
  <si>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</si>
  <si>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</si>
  <si>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</si>
  <si>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</si>
  <si>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</si>
  <si>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</si>
  <si>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</si>
  <si>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</si>
  <si>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</si>
  <si>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</si>
  <si>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</si>
  <si>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</si>
  <si>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</si>
  <si>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</si>
  <si>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</si>
  <si>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</si>
  <si>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</si>
  <si>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</si>
  <si>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</si>
  <si>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</si>
  <si>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</si>
  <si>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</si>
  <si>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</si>
  <si>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</si>
  <si>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</si>
  <si>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</si>
  <si>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</si>
  <si>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</si>
  <si>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</si>
  <si>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</si>
  <si>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</si>
  <si>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</si>
  <si>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</si>
  <si>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</si>
  <si>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</si>
  <si>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</si>
  <si>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</si>
  <si>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</si>
  <si>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</si>
  <si>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</si>
  <si>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</si>
  <si>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</si>
  <si>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</si>
  <si>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</si>
  <si>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</si>
  <si>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</si>
  <si>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</si>
  <si>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</si>
  <si>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</si>
  <si>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</si>
  <si>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</si>
  <si>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</si>
  <si>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</si>
  <si>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</si>
  <si>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</si>
  <si>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</si>
  <si>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</si>
  <si>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</si>
  <si>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</si>
  <si>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</si>
  <si>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</si>
  <si>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</si>
  <si>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</si>
  <si>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</si>
  <si>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</si>
  <si>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</si>
  <si>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</si>
  <si>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</si>
  <si>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</si>
  <si>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</si>
  <si>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</si>
  <si>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</si>
  <si>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</si>
  <si>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</si>
  <si>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</si>
  <si>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</si>
  <si>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</si>
  <si>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</si>
  <si>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</si>
  <si>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</si>
  <si>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</si>
  <si>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</si>
  <si>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</si>
  <si>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</si>
  <si>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</si>
  <si>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</si>
  <si>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</si>
  <si>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</si>
  <si>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</si>
  <si>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</si>
  <si>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</si>
  <si>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</si>
  <si>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</si>
  <si>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</si>
  <si>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</si>
  <si>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</si>
  <si>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</si>
  <si>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</si>
  <si>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</si>
  <si>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</si>
  <si>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</si>
  <si>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</si>
  <si>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</si>
  <si>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</si>
  <si>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</si>
  <si>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</si>
  <si>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</si>
  <si>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</si>
  <si>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</si>
  <si>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</si>
  <si>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</si>
  <si>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</si>
  <si>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</si>
  <si>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</si>
  <si>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</si>
  <si>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</si>
  <si>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</si>
  <si>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</si>
  <si>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</si>
  <si>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</si>
  <si>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</si>
  <si>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</si>
  <si>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</si>
  <si>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</si>
  <si>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</si>
  <si>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</si>
  <si>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</si>
  <si>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</si>
  <si>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</si>
  <si>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</si>
  <si>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</si>
  <si>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</si>
  <si>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</si>
  <si>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</si>
  <si>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</si>
  <si>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</si>
  <si>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</si>
  <si>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</si>
  <si>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</si>
  <si>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</si>
  <si>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</si>
  <si>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</si>
  <si>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</si>
  <si>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</si>
  <si>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</si>
  <si>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</si>
  <si>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</si>
  <si>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</si>
  <si>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</si>
  <si>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</si>
  <si>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</si>
  <si>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</si>
  <si>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</si>
  <si>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</si>
  <si>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</si>
  <si>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</si>
  <si>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</si>
  <si>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</si>
  <si>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</si>
  <si>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</si>
  <si>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</si>
  <si>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</si>
  <si>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</si>
  <si>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</si>
  <si>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</si>
  <si>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</si>
  <si>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</si>
  <si>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</si>
  <si>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</si>
  <si>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</si>
  <si>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</si>
  <si>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</si>
  <si>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</si>
  <si>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</si>
  <si>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</si>
  <si>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</si>
  <si>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</si>
  <si>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</si>
  <si>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</si>
  <si>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</si>
  <si>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</si>
  <si>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</si>
  <si>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</si>
  <si>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</si>
  <si>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</si>
  <si>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</si>
  <si>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</si>
  <si>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</si>
  <si>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</si>
  <si>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</si>
  <si>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</si>
  <si>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</si>
  <si>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</si>
  <si>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</si>
  <si>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</si>
  <si>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</si>
  <si>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</si>
  <si>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</si>
  <si>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</si>
  <si>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</si>
  <si>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</si>
  <si>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</si>
  <si>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</si>
  <si>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</si>
  <si>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</si>
  <si>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</si>
  <si>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</si>
  <si>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</si>
  <si>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</si>
  <si>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</si>
  <si>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</si>
  <si>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</si>
  <si>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</si>
  <si>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</si>
  <si>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</si>
  <si>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</si>
  <si>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</si>
  <si>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</si>
  <si>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</si>
  <si>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</si>
  <si>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</si>
  <si>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</si>
  <si>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</si>
  <si>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</si>
  <si>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</si>
  <si>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</si>
  <si>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</si>
  <si>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</si>
  <si>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</si>
  <si>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</si>
  <si>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</si>
  <si>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</si>
  <si>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</si>
  <si>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</si>
  <si>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</si>
  <si>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</si>
  <si>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</si>
  <si>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</si>
  <si>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</si>
  <si>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</si>
  <si>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</si>
  <si>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</si>
  <si>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</si>
  <si>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</si>
  <si>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</si>
  <si>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</si>
  <si>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</si>
  <si>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</si>
  <si>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</si>
  <si>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</si>
  <si>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</si>
  <si>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</si>
  <si>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</si>
  <si>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</si>
  <si>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</si>
  <si>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</si>
  <si>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</si>
  <si>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</si>
  <si>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</si>
  <si>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</si>
  <si>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</si>
  <si>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</si>
  <si>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</si>
  <si>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</si>
  <si>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</si>
  <si>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</si>
  <si>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</si>
  <si>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</si>
  <si>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</si>
  <si>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</si>
  <si>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</si>
  <si>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</si>
  <si>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</si>
  <si>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</si>
  <si>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</si>
  <si>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</si>
  <si>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</si>
  <si>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</si>
  <si>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</si>
  <si>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</si>
  <si>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</si>
  <si>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</si>
  <si>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</si>
  <si>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</si>
  <si>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</si>
  <si>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</si>
  <si>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</si>
  <si>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</si>
  <si>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</si>
  <si>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</si>
  <si>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</si>
  <si>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</si>
  <si>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</si>
  <si>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</si>
  <si>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</si>
  <si>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</si>
  <si>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</si>
  <si>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</si>
  <si>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</si>
  <si>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</si>
  <si>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</si>
  <si>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</si>
  <si>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</si>
  <si>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</si>
  <si>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</si>
  <si>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</si>
  <si>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</si>
  <si>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</si>
  <si>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</si>
  <si>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</si>
  <si>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</si>
  <si>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</si>
  <si>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</si>
  <si>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</si>
  <si>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</si>
  <si>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</si>
  <si>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</si>
  <si>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</si>
  <si>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</si>
  <si>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</si>
  <si>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</si>
  <si>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</si>
  <si>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</si>
  <si>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</si>
  <si>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</si>
  <si>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</si>
  <si>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</si>
  <si>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</si>
  <si>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</si>
  <si>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</si>
  <si>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</si>
  <si>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</si>
  <si>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</si>
  <si>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</si>
  <si>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</si>
  <si>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</si>
  <si>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</si>
  <si>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</si>
  <si>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</si>
  <si>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</si>
  <si>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</si>
  <si>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</si>
  <si>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</si>
  <si>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</si>
  <si>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</si>
  <si>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</si>
  <si>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</si>
  <si>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</si>
  <si>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</si>
  <si>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</si>
  <si>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</si>
  <si>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</si>
  <si>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</si>
  <si>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</si>
  <si>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</si>
  <si>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</si>
  <si>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</si>
  <si>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</si>
  <si>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</si>
  <si>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</si>
  <si>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</si>
  <si>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</si>
  <si>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</si>
  <si>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</si>
  <si>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</si>
  <si>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</si>
  <si>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</si>
  <si>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</si>
  <si>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</si>
  <si>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</si>
  <si>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</si>
  <si>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</si>
  <si>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</si>
  <si>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</si>
  <si>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</si>
  <si>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</si>
  <si>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</si>
  <si>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</si>
  <si>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</si>
  <si>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</si>
  <si>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</si>
  <si>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</si>
  <si>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</si>
  <si>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</si>
  <si>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</si>
  <si>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</si>
  <si>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</si>
  <si>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</si>
  <si>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</si>
  <si>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</si>
  <si>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</si>
  <si>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</si>
  <si>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</si>
  <si>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</si>
  <si>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</si>
  <si>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</si>
  <si>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</si>
  <si>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</si>
  <si>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</si>
  <si>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</si>
  <si>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</si>
  <si>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</si>
  <si>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</si>
  <si>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</si>
  <si>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</si>
  <si>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</si>
  <si>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</si>
  <si>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</si>
  <si>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</si>
  <si>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</si>
  <si>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</si>
  <si>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</si>
  <si>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</si>
  <si>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</si>
  <si>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</si>
  <si>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</si>
  <si>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</si>
  <si>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</si>
  <si>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</si>
  <si>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</si>
  <si>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</si>
  <si>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</si>
  <si>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</si>
  <si>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</si>
  <si>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</si>
  <si>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</si>
  <si>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</si>
  <si>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</si>
  <si>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</si>
  <si>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</si>
  <si>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</si>
  <si>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</si>
  <si>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</si>
  <si>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</si>
  <si>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</si>
  <si>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</si>
  <si>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</si>
  <si>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</si>
  <si>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</si>
  <si>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</si>
  <si>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</si>
  <si>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</si>
  <si>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</si>
  <si>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</si>
  <si>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</si>
  <si>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</si>
  <si>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</si>
  <si>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</si>
  <si>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</si>
  <si>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</si>
  <si>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</si>
  <si>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</si>
  <si>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</si>
  <si>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</si>
  <si>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</si>
  <si>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</si>
  <si>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</si>
  <si>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</si>
  <si>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</si>
  <si>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</si>
  <si>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</si>
  <si>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</si>
  <si>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</si>
  <si>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</si>
  <si>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</si>
  <si>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</si>
  <si>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</si>
  <si>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</si>
  <si>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</si>
  <si>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</si>
  <si>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</si>
  <si>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</si>
  <si>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</si>
  <si>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</si>
  <si>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</si>
  <si>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</si>
  <si>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</si>
  <si>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</si>
  <si>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</si>
  <si>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</si>
  <si>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</si>
  <si>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</si>
  <si>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</si>
  <si>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</si>
  <si>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</si>
  <si>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</si>
  <si>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</si>
  <si>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</si>
  <si>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</si>
  <si>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</si>
  <si>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</si>
  <si>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</si>
  <si>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</si>
  <si>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</si>
  <si>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</si>
  <si>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</si>
  <si>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</si>
  <si>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</si>
  <si>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</si>
  <si>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</si>
  <si>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</si>
  <si>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</si>
  <si>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</si>
  <si>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</si>
  <si>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</si>
  <si>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</si>
  <si>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</si>
  <si>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</si>
  <si>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</si>
  <si>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</si>
  <si>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</si>
  <si>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</si>
  <si>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</si>
  <si>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</si>
  <si>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</si>
  <si>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</si>
  <si>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</si>
  <si>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</si>
  <si>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</si>
  <si>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</si>
  <si>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</si>
  <si>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</si>
  <si>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</si>
  <si>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</si>
  <si>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</si>
  <si>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</si>
  <si>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</si>
  <si>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</si>
  <si>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</si>
  <si>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</si>
  <si>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</si>
  <si>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</si>
  <si>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</si>
  <si>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</si>
  <si>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</si>
  <si>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</si>
  <si>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</si>
  <si>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</si>
  <si>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</si>
  <si>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</si>
  <si>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</si>
  <si>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</si>
  <si>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</si>
  <si>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</si>
  <si>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</si>
  <si>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</si>
  <si>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</si>
  <si>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</si>
  <si>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</si>
  <si>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</si>
  <si>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</si>
  <si>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</si>
  <si>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</si>
  <si>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</si>
  <si>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</si>
  <si>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</si>
  <si>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</si>
  <si>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</si>
  <si>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</si>
  <si>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</si>
  <si>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</si>
  <si>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</si>
  <si>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</si>
  <si>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</si>
  <si>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</si>
  <si>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</si>
  <si>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</si>
  <si>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</si>
  <si>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</si>
  <si>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</si>
  <si>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</si>
  <si>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</si>
  <si>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</si>
  <si>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</si>
  <si>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</si>
  <si>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</si>
  <si>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</si>
  <si>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</si>
  <si>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</si>
  <si>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</si>
  <si>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</si>
  <si>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</si>
  <si>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</si>
  <si>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</si>
  <si>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</si>
  <si>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</si>
  <si>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</si>
  <si>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</si>
  <si>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</si>
  <si>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</si>
  <si>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</si>
  <si>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</si>
  <si>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</si>
  <si>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</si>
  <si>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</si>
  <si>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</si>
  <si>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</si>
  <si>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</si>
  <si>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</si>
  <si>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</si>
  <si>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</si>
  <si>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</si>
  <si>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</si>
  <si>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</si>
  <si>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</si>
  <si>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</si>
  <si>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</si>
  <si>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</si>
  <si>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</si>
  <si>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</si>
  <si>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</si>
  <si>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</si>
  <si>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</si>
  <si>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</si>
  <si>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</si>
  <si>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</si>
  <si>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</si>
  <si>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</si>
  <si>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</si>
  <si>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</si>
  <si>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</si>
  <si>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</si>
  <si>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</si>
  <si>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</si>
  <si>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</si>
  <si>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</si>
  <si>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</si>
  <si>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</si>
  <si>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</si>
  <si>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</si>
  <si>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</si>
  <si>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</si>
  <si>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</si>
  <si>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</si>
  <si>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</si>
  <si>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</si>
  <si>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</si>
  <si>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</si>
  <si>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</si>
  <si>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</si>
  <si>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</si>
  <si>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</si>
  <si>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</si>
  <si>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</si>
  <si>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</si>
  <si>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</si>
  <si>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</si>
  <si>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</si>
  <si>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</si>
  <si>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</si>
  <si>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</si>
  <si>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</si>
  <si>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</si>
  <si>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</si>
  <si>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</si>
  <si>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</si>
  <si>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</si>
  <si>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</si>
  <si>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</si>
  <si>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</si>
  <si>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</si>
  <si>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</si>
  <si>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</si>
  <si>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</si>
  <si>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</si>
  <si>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</si>
  <si>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</si>
  <si>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</si>
  <si>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</si>
  <si>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</si>
  <si>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</si>
  <si>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</si>
  <si>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</si>
  <si>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</si>
  <si>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</si>
  <si>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</si>
  <si>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</si>
  <si>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</si>
  <si>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</si>
  <si>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</si>
  <si>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</si>
  <si>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</si>
  <si>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</si>
  <si>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</si>
  <si>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</si>
  <si>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</si>
  <si>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</si>
  <si>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</si>
  <si>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</si>
  <si>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</si>
  <si>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</si>
  <si>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</si>
  <si>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</si>
  <si>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</si>
  <si>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</si>
  <si>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</si>
  <si>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</si>
  <si>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</si>
  <si>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</si>
  <si>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</si>
  <si>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</si>
  <si>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</si>
  <si>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</si>
  <si>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</si>
  <si>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</si>
  <si>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</si>
  <si>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</si>
  <si>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</si>
  <si>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</si>
  <si>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</si>
  <si>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</si>
  <si>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</si>
  <si>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</si>
  <si>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</si>
  <si>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</si>
  <si>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</si>
  <si>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</si>
  <si>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</si>
  <si>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</si>
  <si>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</si>
  <si>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</si>
  <si>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</si>
  <si>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</si>
  <si>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</si>
  <si>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</si>
  <si>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</si>
  <si>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</si>
  <si>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</si>
  <si>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</si>
  <si>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</si>
  <si>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</si>
  <si>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</si>
  <si>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</si>
  <si>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</si>
  <si>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</si>
  <si>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</si>
  <si>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</si>
  <si>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</si>
  <si>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</si>
  <si>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</si>
  <si>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</si>
  <si>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</si>
  <si>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</si>
  <si>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</si>
  <si>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</si>
  <si>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</si>
  <si>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</si>
  <si>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</si>
  <si>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</si>
  <si>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</si>
  <si>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</si>
  <si>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</si>
  <si>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</si>
  <si>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</si>
  <si>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</si>
  <si>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</si>
  <si>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</si>
  <si>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</si>
  <si>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</si>
  <si>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</si>
  <si>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</si>
  <si>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</si>
  <si>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</si>
  <si>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</si>
  <si>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</si>
  <si>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</si>
  <si>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</si>
  <si>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</si>
  <si>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</si>
  <si>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</si>
  <si>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</si>
  <si>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</si>
  <si>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</si>
  <si>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</si>
  <si>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</si>
  <si>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</si>
  <si>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</si>
  <si>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</si>
  <si>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</si>
  <si>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</si>
  <si>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</si>
  <si>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</si>
  <si>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</si>
  <si>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</si>
  <si>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</si>
  <si>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</si>
  <si>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</si>
  <si>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</si>
  <si>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</si>
  <si>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</si>
  <si>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</si>
  <si>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</si>
  <si>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</si>
  <si>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</si>
  <si>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</si>
  <si>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</si>
  <si>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</si>
  <si>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</si>
  <si>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</si>
  <si>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</si>
  <si>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</si>
  <si>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</si>
  <si>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</si>
  <si>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</si>
  <si>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</si>
  <si>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</si>
  <si>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</si>
  <si>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</si>
  <si>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</si>
  <si>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</si>
  <si>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</si>
  <si>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</si>
  <si>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</si>
  <si>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</si>
  <si>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</si>
  <si>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</si>
  <si>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</si>
  <si>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</si>
  <si>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</si>
  <si>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</si>
  <si>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</si>
  <si>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</si>
  <si>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</si>
  <si>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</si>
  <si>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</si>
  <si>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</si>
  <si>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</si>
  <si>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</si>
  <si>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</si>
  <si>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</si>
  <si>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</si>
  <si>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</si>
  <si>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</si>
  <si>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</si>
  <si>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</si>
  <si>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</si>
  <si>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</si>
  <si>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</si>
  <si>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</si>
  <si>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</si>
  <si>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</si>
  <si>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</si>
  <si>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</si>
  <si>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</si>
  <si>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</si>
  <si>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</si>
  <si>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</si>
  <si>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</si>
  <si>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</si>
  <si>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</si>
  <si>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</si>
  <si>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</si>
  <si>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</si>
  <si>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</si>
  <si>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</si>
  <si>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</si>
  <si>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</si>
  <si>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</si>
  <si>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</si>
  <si>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</si>
  <si>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</si>
  <si>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</si>
  <si>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</si>
  <si>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</si>
  <si>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</si>
  <si>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</si>
  <si>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</si>
  <si>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</si>
  <si>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</si>
  <si>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</si>
  <si>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</si>
  <si>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</si>
  <si>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</si>
  <si>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</si>
  <si>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</si>
  <si>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</si>
  <si>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</si>
  <si>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</si>
  <si>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</si>
  <si>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</si>
  <si>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</si>
  <si>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</si>
  <si>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</si>
  <si>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</si>
  <si>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</si>
  <si>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</si>
  <si>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</si>
  <si>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</si>
  <si>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</si>
  <si>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</si>
  <si>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</si>
  <si>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</si>
  <si>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</si>
  <si>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</si>
  <si>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</si>
  <si>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</si>
  <si>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</si>
  <si>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</si>
  <si>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</si>
  <si>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</si>
  <si>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</si>
  <si>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</si>
  <si>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</si>
  <si>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</si>
  <si>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</si>
  <si>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</si>
  <si>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</si>
  <si>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</si>
  <si>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</si>
  <si>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</si>
  <si>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</si>
  <si>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</si>
  <si>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</si>
  <si>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</si>
  <si>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</si>
  <si>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</si>
  <si>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</si>
  <si>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</si>
  <si>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</si>
  <si>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</si>
  <si>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</si>
  <si>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</si>
  <si>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</si>
  <si>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</si>
  <si>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</si>
  <si>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</si>
  <si>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</si>
  <si>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</si>
  <si>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</si>
  <si>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</si>
  <si>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</si>
  <si>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</si>
  <si>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</si>
  <si>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</si>
  <si>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</si>
  <si>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</si>
  <si>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</si>
  <si>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</si>
  <si>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</si>
  <si>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</si>
  <si>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</si>
  <si>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</si>
  <si>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</si>
  <si>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</si>
  <si>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</si>
  <si>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</si>
  <si>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</si>
  <si>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</si>
  <si>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</si>
  <si>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</si>
  <si>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</si>
  <si>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</si>
  <si>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</si>
  <si>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</si>
  <si>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</si>
  <si>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</si>
  <si>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</si>
  <si>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</si>
  <si>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</si>
  <si>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</si>
  <si>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</si>
  <si>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</si>
  <si>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</si>
  <si>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</si>
  <si>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</si>
  <si>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</si>
  <si>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</si>
  <si>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</si>
  <si>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</si>
  <si>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</si>
  <si>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</si>
  <si>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</si>
  <si>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</si>
  <si>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</si>
  <si>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</si>
  <si>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</si>
  <si>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</si>
  <si>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</si>
  <si>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</si>
  <si>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</si>
  <si>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</si>
  <si>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</si>
  <si>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</si>
  <si>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</si>
  <si>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</si>
  <si>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</si>
  <si>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</si>
  <si>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</si>
  <si>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</si>
  <si>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</si>
  <si>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</si>
  <si>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</si>
  <si>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</si>
  <si>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</si>
  <si>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</si>
  <si>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</si>
  <si>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</si>
  <si>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</si>
  <si>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</si>
  <si>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</si>
  <si>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</si>
  <si>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</si>
  <si>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</si>
  <si>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</si>
  <si>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</si>
  <si>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</si>
  <si>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</si>
  <si>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</si>
  <si>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</si>
  <si>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</si>
  <si>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</si>
  <si>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</si>
  <si>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</si>
  <si>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</si>
  <si>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</si>
  <si>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</si>
  <si>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</si>
  <si>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</si>
  <si>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</si>
  <si>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</si>
  <si>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</si>
  <si>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</si>
  <si>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</si>
  <si>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</si>
  <si>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</si>
  <si>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</si>
  <si>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</si>
  <si>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</si>
  <si>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</si>
  <si>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</si>
  <si>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</si>
  <si>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</si>
  <si>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</si>
  <si>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</si>
  <si>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</si>
  <si>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</si>
  <si>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</si>
  <si>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</si>
  <si>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</si>
  <si>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</si>
  <si>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</si>
  <si>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</si>
  <si>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</si>
  <si>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</si>
  <si>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</si>
  <si>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</si>
  <si>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</si>
  <si>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</si>
  <si>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</si>
  <si>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</si>
  <si>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</si>
  <si>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</si>
  <si>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</si>
  <si>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</si>
  <si>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</si>
  <si>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</si>
  <si>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</si>
  <si>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</si>
  <si>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</si>
  <si>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</si>
  <si>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</si>
  <si>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</si>
  <si>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</si>
  <si>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</si>
  <si>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</si>
  <si>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</si>
  <si>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</si>
  <si>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</si>
  <si>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</si>
  <si>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</si>
  <si>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</si>
  <si>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</si>
  <si>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</si>
  <si>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</si>
  <si>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</si>
  <si>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</si>
  <si>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</si>
  <si>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</si>
  <si>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</si>
  <si>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</si>
  <si>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</si>
  <si>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</si>
  <si>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</si>
  <si>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</si>
  <si>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</si>
  <si>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</si>
  <si>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</si>
  <si>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</si>
  <si>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</si>
  <si>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</si>
  <si>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</si>
  <si>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</si>
  <si>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</si>
  <si>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</si>
  <si>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</si>
  <si>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</si>
  <si>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</si>
  <si>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</si>
  <si>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</si>
  <si>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</si>
  <si>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</si>
  <si>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</si>
  <si>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</si>
  <si>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</si>
  <si>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</si>
  <si>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</si>
  <si>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</si>
  <si>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</si>
  <si>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</si>
  <si>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</si>
  <si>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</si>
  <si>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</si>
  <si>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</si>
  <si>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</si>
  <si>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</si>
  <si>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</si>
  <si>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</si>
  <si>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</si>
  <si>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</si>
  <si>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</si>
  <si>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</si>
  <si>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</si>
  <si>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</si>
  <si>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</si>
  <si>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</si>
  <si>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</si>
  <si>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</si>
  <si>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</si>
  <si>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</si>
  <si>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</si>
  <si>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</si>
  <si>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</si>
  <si>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</si>
  <si>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</si>
  <si>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</si>
  <si>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</si>
  <si>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</si>
  <si>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</si>
  <si>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</si>
  <si>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</si>
  <si>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</si>
  <si>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</si>
  <si>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</si>
  <si>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</si>
  <si>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</si>
  <si>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</si>
  <si>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</si>
  <si>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</si>
  <si>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</si>
  <si>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</si>
  <si>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</si>
  <si>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</si>
  <si>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</si>
  <si>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</si>
  <si>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</si>
  <si>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</si>
  <si>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</si>
  <si>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</si>
  <si>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</si>
  <si>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</si>
  <si>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</si>
  <si>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</si>
  <si>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</si>
  <si>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</si>
  <si>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</si>
  <si>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</si>
  <si>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</si>
  <si>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</si>
  <si>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</si>
  <si>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</si>
  <si>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</si>
  <si>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</si>
  <si>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</si>
  <si>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</si>
  <si>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</si>
  <si>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</si>
  <si>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</si>
  <si>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</si>
  <si>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</si>
  <si>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</si>
  <si>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</si>
  <si>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</si>
  <si>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</si>
  <si>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</si>
  <si>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</si>
  <si>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</si>
  <si>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</si>
  <si>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</si>
  <si>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</si>
  <si>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</si>
  <si>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</si>
  <si>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</si>
  <si>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</si>
  <si>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</si>
  <si>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</si>
  <si>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</si>
  <si>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</si>
  <si>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</si>
  <si>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</si>
  <si>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</si>
  <si>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</si>
  <si>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</si>
  <si>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</si>
  <si>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</si>
  <si>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</si>
  <si>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</si>
  <si>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</si>
  <si>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</si>
  <si>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</si>
  <si>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</si>
  <si>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</si>
  <si>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</si>
  <si>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</si>
  <si>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</si>
  <si>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</si>
  <si>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</si>
  <si>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</si>
  <si>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</si>
  <si>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</si>
  <si>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</si>
  <si>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</si>
  <si>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</si>
  <si>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</si>
  <si>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</si>
  <si>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</si>
  <si>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</si>
  <si>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</si>
  <si>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</si>
  <si>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</si>
  <si>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</si>
  <si>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</si>
  <si>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</si>
  <si>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</si>
  <si>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</si>
  <si>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</si>
  <si>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</si>
  <si>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</si>
  <si>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</si>
  <si>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</si>
  <si>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</si>
  <si>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</si>
  <si>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</si>
  <si>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</si>
  <si>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</si>
  <si>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</si>
  <si>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</si>
  <si>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</si>
  <si>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</si>
  <si>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</si>
  <si>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</si>
  <si>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</si>
  <si>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</si>
  <si>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</si>
  <si>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</si>
  <si>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</si>
  <si>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</si>
  <si>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</si>
  <si>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</si>
  <si>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</si>
  <si>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</si>
  <si>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</si>
  <si>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</si>
  <si>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</si>
  <si>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</si>
  <si>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</si>
  <si>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</si>
  <si>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</si>
  <si>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</si>
  <si>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</si>
  <si>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</si>
  <si>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</si>
  <si>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</si>
  <si>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</si>
  <si>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</si>
  <si>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</si>
  <si>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</si>
  <si>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</si>
  <si>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</si>
  <si>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</si>
  <si>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</si>
  <si>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</si>
  <si>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</si>
  <si>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</si>
  <si>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</si>
  <si>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</si>
  <si>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</si>
  <si>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</si>
  <si>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</si>
  <si>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</si>
  <si>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</si>
  <si>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</si>
  <si>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</si>
  <si>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</si>
  <si>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</si>
  <si>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</si>
  <si>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</si>
  <si>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</si>
  <si>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</si>
  <si>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</si>
  <si>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</si>
  <si>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</si>
  <si>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</si>
  <si>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</si>
  <si>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</si>
  <si>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</si>
  <si>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</si>
  <si>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</si>
  <si>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</si>
  <si>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</si>
  <si>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</si>
  <si>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</si>
  <si>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</si>
  <si>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</si>
  <si>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</si>
  <si>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</si>
  <si>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</si>
  <si>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</si>
  <si>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</si>
  <si>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</si>
  <si>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</si>
  <si>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</si>
  <si>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</si>
  <si>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</si>
  <si>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</si>
  <si>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</si>
  <si>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</si>
  <si>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</si>
  <si>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</si>
  <si>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</si>
  <si>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</si>
  <si>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</si>
  <si>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</si>
  <si>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</si>
  <si>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</si>
  <si>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</si>
  <si>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</si>
  <si>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</si>
  <si>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</si>
  <si>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</si>
  <si>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</si>
  <si>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</si>
  <si>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</si>
  <si>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</si>
  <si>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</si>
  <si>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</si>
  <si>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</si>
  <si>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</si>
  <si>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</si>
  <si>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</si>
  <si>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</si>
  <si>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</si>
  <si>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</si>
  <si>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</si>
  <si>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</si>
  <si>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</si>
  <si>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</si>
  <si>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</si>
  <si>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</si>
  <si>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</si>
  <si>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</si>
  <si>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</si>
  <si>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</si>
  <si>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</si>
  <si>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</si>
  <si>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</si>
  <si>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</si>
  <si>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</si>
  <si>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</si>
  <si>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</si>
  <si>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</si>
  <si>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</si>
  <si>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</si>
  <si>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</si>
  <si>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</si>
  <si>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</si>
  <si>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</si>
  <si>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</si>
  <si>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</si>
  <si>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</si>
  <si>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</si>
  <si>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</si>
  <si>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</si>
  <si>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</si>
  <si>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</si>
  <si>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</si>
  <si>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</si>
  <si>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</si>
  <si>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</si>
  <si>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</si>
  <si>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</si>
  <si>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</si>
  <si>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</si>
  <si>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</si>
  <si>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</si>
  <si>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</si>
  <si>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</si>
  <si>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</si>
  <si>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</si>
  <si>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</si>
  <si>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</si>
  <si>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</si>
  <si>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</si>
  <si>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</si>
  <si>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</si>
  <si>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</si>
  <si>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</si>
  <si>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</si>
  <si>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</si>
  <si>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</si>
  <si>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</si>
  <si>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</si>
  <si>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</si>
  <si>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</si>
  <si>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</si>
  <si>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</si>
  <si>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</si>
  <si>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</si>
  <si>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</si>
  <si>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</si>
  <si>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</si>
  <si>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</si>
  <si>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</si>
  <si>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</si>
  <si>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</si>
  <si>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</si>
  <si>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</si>
  <si>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</si>
  <si>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</si>
  <si>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</si>
  <si>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</si>
  <si>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</si>
  <si>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</si>
  <si>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</si>
  <si>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</si>
  <si>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</si>
  <si>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</si>
  <si>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</si>
  <si>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</si>
  <si>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</si>
  <si>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</si>
  <si>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</si>
  <si>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</si>
  <si>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</si>
  <si>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</si>
  <si>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</si>
  <si>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</si>
  <si>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</si>
  <si>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</si>
  <si>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</si>
  <si>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</si>
  <si>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</si>
  <si>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</si>
  <si>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</si>
  <si>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</si>
  <si>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</si>
  <si>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</si>
  <si>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</si>
  <si>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</si>
  <si>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</si>
  <si>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</si>
  <si>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</si>
  <si>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</si>
  <si>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</si>
  <si>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</si>
  <si>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</si>
  <si>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</si>
  <si>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</si>
  <si>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</si>
  <si>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</si>
  <si>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</si>
  <si>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</si>
  <si>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</si>
  <si>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</si>
  <si>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</si>
  <si>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</si>
  <si>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</si>
  <si>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</si>
  <si>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</si>
  <si>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</si>
  <si>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</si>
  <si>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</si>
  <si>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</si>
  <si>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</si>
  <si>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</si>
  <si>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</si>
  <si>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</si>
  <si>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</si>
  <si>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</si>
  <si>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</si>
  <si>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</si>
  <si>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</si>
  <si>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</si>
  <si>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</si>
  <si>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</si>
  <si>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</si>
  <si>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</si>
  <si>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</si>
  <si>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</si>
  <si>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</si>
  <si>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</si>
  <si>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</si>
  <si>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</si>
  <si>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</si>
  <si>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</si>
  <si>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</si>
  <si>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</si>
  <si>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</si>
  <si>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</si>
  <si>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</si>
  <si>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</si>
  <si>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</si>
  <si>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</si>
  <si>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</si>
  <si>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</si>
  <si>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</si>
  <si>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</si>
  <si>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</si>
  <si>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</si>
  <si>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</si>
  <si>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</si>
  <si>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</si>
  <si>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</si>
  <si>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</si>
  <si>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</si>
  <si>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</si>
  <si>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</si>
  <si>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</si>
  <si>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</si>
  <si>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</si>
  <si>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</si>
  <si>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</si>
  <si>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</si>
  <si>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</si>
  <si>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</si>
  <si>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</si>
  <si>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</si>
  <si>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</si>
  <si>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</si>
  <si>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</si>
  <si>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</si>
  <si>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</si>
  <si>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</si>
  <si>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</si>
  <si>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</si>
  <si>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</si>
  <si>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</si>
  <si>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</si>
  <si>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</si>
  <si>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</si>
  <si>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</si>
  <si>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</si>
  <si>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</si>
  <si>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</si>
  <si>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</si>
  <si>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</si>
  <si>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</si>
  <si>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</si>
  <si>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</si>
  <si>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</si>
  <si>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</si>
  <si>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</si>
  <si>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</si>
  <si>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</si>
  <si>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</si>
  <si>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</si>
  <si>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</si>
  <si>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</si>
  <si>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</si>
  <si>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</si>
  <si>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</si>
  <si>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</si>
  <si>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</si>
  <si>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</si>
  <si>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</si>
  <si>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</si>
  <si>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</si>
  <si>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</si>
  <si>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</si>
  <si>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</si>
  <si>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</si>
  <si>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</si>
  <si>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</si>
  <si>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</si>
  <si>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</si>
  <si>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</si>
  <si>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</si>
  <si>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</si>
  <si>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</si>
  <si>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</si>
  <si>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</si>
  <si>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</si>
  <si>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</si>
  <si>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</si>
  <si>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</si>
  <si>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</si>
  <si>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</si>
  <si>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</si>
  <si>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</si>
  <si>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</si>
  <si>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</si>
  <si>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</si>
  <si>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</si>
  <si>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</si>
  <si>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</si>
  <si>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</si>
  <si>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</si>
  <si>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</si>
  <si>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</si>
  <si>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</si>
  <si>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</si>
  <si>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</si>
  <si>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</si>
  <si>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</si>
  <si>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</si>
  <si>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</si>
  <si>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</si>
  <si>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</si>
  <si>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</si>
  <si>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</si>
  <si>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</si>
  <si>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</si>
  <si>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</si>
  <si>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</si>
  <si>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</si>
  <si>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</si>
  <si>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</si>
  <si>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</si>
  <si>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</si>
  <si>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</si>
  <si>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</si>
  <si>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</si>
  <si>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</si>
  <si>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</si>
  <si>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</si>
  <si>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</si>
  <si>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</si>
  <si>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</si>
  <si>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</si>
  <si>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</si>
  <si>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</si>
  <si>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</si>
  <si>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</si>
  <si>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</si>
  <si>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</si>
  <si>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</si>
  <si>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</si>
  <si>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</si>
  <si>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</si>
  <si>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</si>
  <si>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</si>
  <si>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</si>
  <si>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</si>
  <si>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</si>
  <si>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</si>
  <si>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</si>
  <si>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</si>
  <si>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</si>
  <si>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</si>
  <si>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</si>
  <si>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</si>
  <si>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</si>
  <si>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</si>
  <si>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</si>
  <si>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</si>
  <si>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</si>
  <si>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</si>
  <si>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</si>
  <si>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</si>
  <si>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</si>
  <si>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</si>
  <si>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</si>
  <si>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</si>
  <si>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</si>
  <si>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</si>
  <si>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</si>
  <si>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</si>
  <si>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</si>
  <si>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</si>
  <si>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</si>
  <si>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</si>
  <si>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</si>
  <si>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</si>
  <si>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</si>
  <si>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</si>
  <si>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</si>
  <si>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</si>
  <si>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</si>
  <si>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</si>
  <si>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</si>
  <si>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</si>
  <si>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</si>
  <si>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</si>
  <si>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</si>
  <si>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</si>
  <si>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</si>
  <si>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</si>
  <si>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</si>
  <si>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</si>
  <si>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</si>
  <si>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</si>
  <si>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</si>
  <si>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</si>
  <si>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</si>
  <si>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</si>
  <si>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</si>
  <si>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</si>
  <si>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</si>
  <si>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</si>
  <si>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</si>
  <si>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</si>
  <si>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</si>
  <si>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</si>
  <si>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</si>
  <si>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</si>
  <si>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</si>
  <si>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</si>
  <si>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</si>
  <si>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</si>
  <si>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</si>
  <si>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</si>
  <si>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</si>
  <si>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</si>
  <si>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</si>
  <si>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</si>
  <si>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</si>
  <si>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</si>
  <si>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</si>
  <si>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</si>
  <si>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</si>
  <si>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</si>
  <si>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</si>
  <si>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</si>
  <si>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</si>
  <si>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</si>
  <si>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</si>
  <si>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</si>
  <si>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</si>
  <si>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</si>
  <si>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</si>
  <si>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</si>
  <si>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</si>
  <si>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</si>
  <si>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</si>
  <si>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</si>
  <si>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</si>
  <si>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</si>
  <si>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</si>
  <si>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</si>
  <si>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</si>
  <si>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</si>
  <si>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</si>
  <si>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</si>
  <si>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</si>
  <si>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</si>
  <si>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</si>
  <si>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</si>
  <si>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</si>
  <si>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</si>
  <si>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</si>
  <si>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</si>
  <si>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</si>
  <si>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</si>
  <si>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</si>
  <si>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</si>
  <si>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</si>
  <si>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</si>
  <si>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</si>
  <si>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</si>
  <si>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</si>
  <si>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</si>
  <si>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</si>
  <si>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</si>
  <si>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</si>
  <si>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</si>
  <si>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</si>
  <si>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</si>
  <si>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</si>
  <si>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</si>
  <si>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</si>
  <si>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</si>
  <si>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</si>
  <si>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</si>
  <si>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</si>
  <si>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</si>
  <si>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</si>
  <si>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</si>
  <si>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</si>
  <si>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</si>
  <si>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</si>
  <si>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</si>
  <si>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</si>
  <si>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</si>
  <si>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</si>
  <si>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</si>
  <si>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</si>
  <si>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</si>
  <si>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</si>
  <si>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</si>
  <si>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</si>
  <si>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</si>
  <si>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</si>
  <si>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</si>
  <si>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</si>
  <si>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</si>
  <si>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</si>
  <si>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</si>
  <si>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</si>
  <si>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</si>
  <si>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</si>
  <si>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</si>
  <si>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</si>
  <si>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</si>
  <si>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</si>
  <si>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</si>
  <si>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</si>
  <si>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</si>
  <si>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</si>
  <si>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</si>
  <si>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</si>
  <si>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</si>
  <si>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</si>
  <si>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</si>
  <si>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</si>
  <si>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</si>
  <si>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</si>
  <si>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</si>
  <si>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</si>
  <si>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</si>
  <si>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</si>
  <si>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</si>
  <si>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</si>
  <si>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</si>
  <si>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</si>
  <si>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</si>
  <si>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</si>
  <si>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</si>
  <si>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</si>
  <si>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</si>
  <si>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</si>
  <si>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</si>
  <si>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</si>
  <si>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</si>
  <si>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</si>
  <si>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</si>
  <si>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</si>
  <si>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</si>
  <si>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</si>
  <si>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</si>
  <si>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</si>
  <si>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</si>
  <si>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</si>
  <si>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</si>
  <si>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</si>
  <si>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</si>
  <si>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</si>
  <si>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</si>
  <si>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</si>
  <si>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</si>
  <si>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</si>
  <si>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</si>
  <si>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</si>
  <si>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</si>
  <si>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</si>
  <si>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</si>
  <si>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</si>
  <si>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</si>
  <si>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</si>
  <si>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</si>
  <si>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</si>
  <si>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</si>
  <si>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</si>
  <si>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</si>
  <si>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</si>
  <si>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</si>
  <si>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</si>
  <si>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</si>
  <si>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</si>
  <si>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</si>
  <si>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</si>
  <si>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</si>
  <si>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</si>
  <si>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</si>
  <si>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</si>
  <si>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</si>
  <si>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</si>
  <si>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</si>
  <si>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</si>
  <si>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</si>
  <si>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</si>
  <si>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</si>
  <si>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</si>
  <si>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</si>
  <si>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</si>
  <si>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</si>
  <si>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</si>
  <si>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</si>
  <si>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</si>
  <si>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</si>
  <si>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</si>
  <si>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</si>
  <si>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</si>
  <si>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</si>
  <si>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</si>
  <si>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</si>
  <si>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</si>
  <si>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</si>
  <si>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</si>
  <si>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</si>
  <si>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</si>
  <si>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</si>
  <si>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</si>
  <si>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</si>
  <si>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</si>
  <si>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</si>
  <si>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</si>
  <si>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</si>
  <si>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</si>
  <si>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</si>
  <si>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</si>
  <si>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</si>
  <si>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</si>
  <si>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</si>
  <si>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</si>
  <si>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</si>
  <si>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</si>
  <si>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</si>
  <si>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</si>
  <si>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</si>
  <si>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</si>
  <si>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</si>
  <si>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</si>
  <si>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</si>
  <si>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</si>
  <si>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</si>
  <si>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</si>
  <si>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</si>
  <si>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</si>
  <si>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</si>
  <si>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</si>
  <si>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</si>
  <si>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</si>
  <si>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</si>
  <si>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</si>
  <si>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</si>
  <si>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</si>
  <si>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</si>
  <si>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</si>
  <si>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</si>
  <si>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</si>
  <si>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</si>
  <si>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</si>
  <si>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</si>
  <si>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</si>
  <si>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</si>
  <si>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</si>
  <si>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</si>
  <si>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</si>
  <si>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</si>
  <si>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</si>
  <si>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</si>
  <si>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</si>
  <si>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</si>
  <si>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</si>
  <si>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</si>
  <si>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</si>
  <si>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</si>
  <si>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</si>
  <si>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</si>
  <si>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</si>
  <si>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</si>
  <si>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</si>
  <si>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</si>
  <si>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</si>
  <si>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</si>
  <si>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</si>
  <si>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</si>
  <si>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</si>
  <si>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</si>
  <si>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</si>
  <si>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</si>
  <si>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</si>
  <si>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</si>
  <si>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</si>
  <si>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</si>
  <si>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</si>
  <si>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</si>
  <si>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</si>
  <si>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</si>
  <si>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</si>
  <si>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</si>
  <si>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</si>
  <si>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</si>
  <si>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</si>
  <si>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</si>
  <si>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</si>
  <si>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</si>
  <si>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</si>
  <si>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</si>
  <si>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</si>
  <si>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</si>
  <si>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</si>
  <si>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</si>
  <si>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</si>
  <si>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</si>
  <si>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</si>
  <si>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</si>
  <si>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</si>
  <si>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</si>
  <si>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</si>
  <si>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</si>
  <si>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</si>
  <si>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</si>
  <si>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</si>
  <si>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</si>
  <si>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</si>
  <si>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</si>
  <si>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</si>
  <si>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</si>
  <si>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</si>
  <si>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</si>
  <si>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</si>
  <si>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</si>
  <si>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</si>
  <si>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</si>
  <si>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</si>
  <si>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</si>
  <si>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</si>
  <si>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</si>
  <si>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</si>
  <si>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</si>
  <si>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</si>
  <si>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</si>
  <si>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</si>
  <si>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</si>
  <si>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</si>
  <si>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</si>
  <si>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</si>
  <si>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</si>
  <si>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</si>
  <si>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</si>
  <si>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</si>
  <si>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</si>
  <si>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</si>
  <si>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</si>
  <si>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</si>
  <si>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</si>
  <si>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</si>
  <si>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</si>
  <si>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</si>
  <si>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</si>
  <si>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</si>
  <si>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</si>
  <si>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</si>
  <si>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</si>
  <si>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</si>
  <si>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</si>
  <si>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</si>
  <si>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</si>
  <si>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</si>
  <si>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</si>
  <si>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</si>
  <si>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</si>
  <si>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</si>
  <si>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</si>
  <si>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</si>
  <si>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</si>
  <si>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</si>
  <si>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</si>
  <si>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</si>
  <si>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</si>
  <si>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</si>
  <si>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</si>
  <si>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</si>
  <si>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</si>
  <si>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</si>
  <si>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</si>
  <si>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</si>
  <si>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</si>
  <si>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</si>
  <si>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</si>
  <si>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</si>
  <si>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</si>
  <si>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</si>
  <si>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</si>
  <si>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</si>
  <si>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</si>
  <si>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</si>
  <si>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</si>
  <si>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</si>
  <si>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</si>
  <si>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</si>
  <si>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</si>
  <si>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</si>
  <si>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</si>
  <si>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</si>
  <si>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</si>
  <si>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</si>
  <si>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</si>
  <si>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</si>
  <si>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</si>
  <si>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</si>
  <si>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</si>
  <si>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</si>
  <si>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</si>
  <si>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</si>
  <si>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</si>
  <si>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</si>
  <si>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</si>
  <si>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</si>
  <si>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</si>
  <si>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</si>
  <si>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</si>
  <si>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</si>
  <si>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</si>
  <si>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</si>
  <si>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</si>
  <si>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</si>
  <si>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</si>
  <si>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</si>
  <si>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</si>
  <si>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</si>
  <si>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</si>
  <si>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</si>
  <si>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</si>
  <si>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</si>
  <si>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</si>
  <si>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</si>
  <si>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</si>
  <si>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</si>
  <si>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</si>
  <si>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</si>
  <si>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</si>
  <si>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</si>
  <si>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</si>
  <si>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</si>
  <si>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</si>
  <si>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</si>
  <si>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</si>
  <si>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</si>
  <si>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</si>
  <si>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</si>
  <si>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</si>
  <si>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</si>
  <si>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</si>
  <si>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</si>
  <si>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</si>
  <si>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</si>
  <si>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</si>
  <si>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</si>
  <si>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</si>
  <si>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</si>
  <si>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</si>
  <si>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</si>
  <si>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</si>
  <si>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</si>
  <si>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</si>
  <si>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</si>
  <si>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</si>
  <si>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</si>
  <si>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</si>
  <si>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</si>
  <si>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</si>
  <si>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</si>
  <si>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</si>
  <si>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</si>
  <si>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</si>
  <si>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</si>
  <si>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</si>
  <si>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</si>
  <si>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</si>
  <si>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</si>
  <si>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</si>
  <si>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</si>
  <si>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</si>
  <si>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</si>
  <si>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</si>
  <si>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</si>
  <si>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</si>
  <si>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</si>
  <si>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</si>
  <si>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</si>
  <si>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</si>
  <si>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</si>
  <si>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</si>
  <si>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</si>
  <si>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</si>
  <si>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</si>
  <si>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</si>
  <si>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</si>
  <si>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</si>
  <si>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</si>
  <si>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</si>
  <si>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</si>
  <si>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</si>
  <si>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</si>
  <si>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</si>
  <si>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</si>
  <si>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</si>
  <si>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</si>
  <si>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</si>
  <si>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</si>
  <si>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</si>
  <si>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</si>
  <si>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</si>
  <si>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</si>
  <si>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</si>
  <si>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</si>
  <si>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</si>
  <si>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</si>
  <si>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</si>
  <si>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</si>
  <si>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</si>
  <si>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</si>
  <si>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</si>
  <si>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</si>
  <si>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</si>
  <si>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</si>
  <si>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</si>
  <si>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</si>
  <si>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</si>
  <si>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</si>
  <si>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</si>
  <si>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</si>
  <si>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</si>
  <si>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</si>
  <si>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</si>
  <si>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</si>
  <si>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</si>
  <si>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</si>
  <si>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</si>
  <si>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</si>
  <si>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</si>
  <si>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</si>
  <si>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</si>
  <si>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</si>
  <si>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</si>
  <si>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</si>
  <si>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</si>
  <si>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</si>
  <si>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</si>
  <si>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</si>
  <si>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</si>
  <si>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</si>
  <si>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</si>
  <si>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</si>
  <si>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</si>
  <si>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</si>
  <si>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</si>
  <si>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</si>
  <si>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</si>
  <si>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</si>
  <si>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</si>
  <si>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</si>
  <si>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</si>
  <si>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</si>
  <si>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</si>
  <si>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</si>
  <si>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</si>
  <si>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</si>
  <si>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</si>
  <si>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</si>
  <si>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</si>
  <si>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</si>
  <si>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</si>
  <si>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</si>
  <si>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</si>
  <si>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</si>
  <si>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</si>
  <si>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</si>
  <si>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</si>
  <si>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</si>
  <si>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</si>
  <si>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</si>
  <si>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</si>
  <si>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</si>
  <si>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</si>
  <si>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</si>
  <si>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</si>
  <si>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</si>
  <si>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</si>
  <si>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</si>
  <si>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</si>
  <si>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</si>
  <si>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</si>
  <si>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</si>
  <si>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</si>
  <si>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</si>
  <si>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</si>
  <si>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</si>
  <si>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</si>
  <si>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</si>
  <si>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</si>
  <si>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</si>
  <si>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</si>
  <si>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</si>
  <si>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</si>
  <si>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</si>
  <si>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</si>
  <si>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</si>
  <si>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</si>
  <si>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</si>
  <si>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</si>
  <si>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</si>
  <si>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</si>
  <si>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</si>
  <si>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</si>
  <si>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</si>
  <si>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</si>
  <si>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</si>
  <si>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</si>
  <si>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</si>
  <si>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</si>
  <si>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</si>
  <si>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</si>
  <si>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</si>
  <si>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</si>
  <si>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</si>
  <si>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</si>
  <si>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</si>
  <si>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</si>
  <si>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</si>
  <si>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</si>
  <si>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</si>
  <si>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</si>
  <si>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</si>
  <si>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</si>
  <si>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</si>
  <si>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</si>
  <si>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</si>
  <si>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</si>
  <si>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</si>
  <si>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</si>
  <si>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</si>
  <si>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</si>
  <si>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</si>
  <si>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</si>
  <si>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</si>
  <si>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</si>
  <si>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</si>
  <si>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</si>
  <si>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</si>
  <si>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</si>
  <si>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</si>
  <si>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</si>
  <si>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</si>
  <si>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</si>
  <si>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</si>
  <si>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</si>
  <si>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</si>
  <si>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</si>
  <si>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</si>
  <si>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</si>
  <si>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</si>
  <si>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</si>
  <si>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</si>
  <si>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</si>
  <si>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</si>
  <si>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</si>
  <si>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</si>
  <si>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</si>
  <si>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</si>
  <si>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</si>
  <si>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</si>
  <si>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</si>
  <si>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</si>
  <si>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</si>
  <si>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</si>
  <si>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</si>
  <si>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</si>
  <si>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</si>
  <si>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</si>
  <si>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</si>
  <si>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</si>
  <si>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</si>
  <si>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</si>
  <si>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</si>
  <si>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</si>
  <si>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</si>
  <si>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</si>
  <si>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</si>
  <si>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</si>
  <si>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</si>
  <si>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</si>
  <si>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</si>
  <si>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</si>
  <si>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</si>
  <si>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</si>
  <si>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</si>
  <si>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</si>
  <si>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</si>
  <si>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</si>
  <si>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</si>
  <si>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</si>
  <si>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</si>
  <si>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</si>
  <si>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</si>
  <si>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</si>
  <si>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</si>
  <si>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</si>
  <si>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</si>
  <si>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</si>
  <si>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</si>
  <si>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</si>
  <si>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</si>
  <si>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</si>
  <si>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</si>
  <si>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</si>
  <si>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</si>
  <si>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</si>
  <si>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</si>
  <si>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</si>
  <si>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</si>
  <si>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</si>
  <si>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</si>
  <si>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</si>
  <si>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</si>
  <si>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</si>
  <si>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</si>
  <si>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</si>
  <si>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</si>
  <si>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</si>
  <si>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</si>
  <si>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</si>
  <si>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</si>
  <si>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</si>
  <si>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</si>
  <si>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</si>
  <si>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</si>
  <si>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</si>
  <si>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</si>
  <si>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</si>
  <si>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</si>
  <si>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</si>
  <si>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</si>
  <si>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</si>
  <si>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</si>
  <si>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</si>
  <si>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</si>
  <si>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</si>
  <si>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</si>
  <si>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</si>
  <si>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</si>
  <si>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</si>
  <si>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</si>
  <si>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</si>
  <si>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</si>
  <si>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</si>
  <si>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</si>
  <si>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</si>
  <si>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</si>
  <si>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</si>
  <si>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</si>
  <si>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</si>
  <si>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</si>
  <si>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</si>
  <si>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</si>
  <si>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</si>
  <si>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</si>
  <si>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</si>
  <si>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</si>
  <si>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</si>
  <si>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</si>
  <si>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</si>
  <si>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</si>
  <si>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</si>
  <si>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</si>
  <si>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</si>
  <si>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</si>
  <si>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</si>
  <si>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</si>
  <si>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</si>
  <si>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</si>
  <si>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</si>
  <si>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</si>
  <si>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</si>
  <si>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</si>
  <si>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</si>
  <si>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</si>
  <si>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</si>
  <si>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</si>
  <si>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</si>
  <si>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</si>
  <si>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</si>
  <si>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</si>
  <si>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</si>
  <si>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</si>
  <si>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</si>
  <si>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</si>
  <si>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</si>
  <si>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</si>
  <si>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</si>
  <si>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</si>
  <si>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</si>
  <si>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</si>
  <si>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</si>
  <si>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</si>
  <si>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</si>
  <si>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</si>
  <si>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</si>
  <si>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</si>
  <si>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</si>
  <si>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</si>
  <si>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</si>
  <si>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</si>
  <si>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</si>
  <si>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</si>
  <si>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</si>
  <si>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</si>
  <si>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</si>
  <si>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</si>
  <si>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</si>
  <si>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</si>
  <si>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</si>
  <si>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</si>
  <si>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</si>
  <si>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</si>
  <si>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</si>
  <si>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</si>
  <si>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</si>
  <si>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</si>
  <si>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</si>
  <si>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</si>
  <si>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</si>
  <si>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</si>
  <si>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</si>
  <si>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</si>
  <si>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</si>
  <si>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</si>
  <si>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</si>
  <si>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</si>
  <si>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</si>
  <si>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</si>
  <si>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</si>
  <si>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</si>
  <si>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</si>
  <si>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</si>
  <si>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</si>
  <si>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</si>
  <si>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</si>
  <si>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</si>
  <si>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</si>
  <si>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</si>
  <si>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</si>
  <si>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</si>
  <si>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</si>
  <si>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</si>
  <si>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</si>
  <si>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</si>
  <si>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</si>
  <si>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</si>
  <si>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</si>
  <si>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</si>
  <si>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</si>
  <si>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</si>
  <si>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</si>
  <si>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</si>
  <si>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</si>
  <si>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</si>
  <si>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</si>
  <si>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</si>
  <si>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</si>
  <si>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</si>
  <si>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</si>
  <si>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</si>
  <si>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</si>
  <si>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</si>
  <si>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</si>
  <si>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</si>
  <si>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</si>
  <si>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</si>
  <si>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</si>
  <si>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</si>
  <si>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</si>
  <si>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</si>
  <si>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</si>
  <si>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</si>
  <si>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</si>
  <si>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</si>
  <si>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</si>
  <si>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</si>
  <si>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</si>
  <si>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</si>
  <si>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</si>
  <si>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</si>
  <si>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</si>
  <si>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</si>
  <si>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</si>
  <si>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</si>
  <si>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</si>
  <si>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</si>
  <si>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</si>
  <si>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</si>
  <si>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</si>
  <si>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</si>
  <si>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</si>
  <si>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</si>
  <si>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</si>
  <si>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</si>
  <si>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</si>
  <si>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</si>
  <si>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</si>
  <si>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</si>
  <si>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</si>
  <si>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</si>
  <si>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</si>
  <si>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</si>
  <si>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</si>
  <si>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</si>
  <si>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</si>
  <si>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</si>
  <si>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</si>
  <si>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</si>
  <si>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</si>
  <si>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</si>
  <si>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</si>
  <si>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</si>
  <si>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</si>
  <si>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</si>
  <si>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</si>
  <si>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</si>
  <si>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</si>
  <si>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</si>
  <si>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</si>
  <si>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</si>
  <si>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</si>
  <si>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</si>
  <si>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</si>
  <si>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</si>
  <si>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</si>
  <si>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</si>
  <si>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</si>
  <si>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</si>
  <si>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</si>
  <si>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</si>
  <si>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</si>
  <si>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</si>
  <si>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</si>
  <si>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</si>
  <si>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</si>
  <si>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</si>
  <si>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</si>
  <si>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</si>
  <si>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</si>
  <si>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</si>
  <si>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</si>
  <si>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</si>
  <si>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</si>
  <si>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</si>
  <si>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</si>
  <si>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</si>
  <si>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</si>
  <si>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</si>
  <si>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</si>
  <si>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</si>
  <si>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</si>
  <si>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</si>
  <si>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</si>
  <si>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</si>
  <si>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</si>
  <si>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</si>
  <si>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</si>
  <si>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</si>
  <si>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</si>
  <si>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</si>
  <si>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</si>
  <si>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</si>
  <si>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</si>
  <si>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</si>
  <si>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</si>
  <si>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</si>
  <si>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</si>
  <si>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</si>
  <si>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</si>
  <si>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</si>
  <si>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</si>
  <si>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</si>
  <si>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</si>
  <si>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</si>
  <si>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</si>
  <si>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</si>
  <si>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</si>
  <si>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</si>
  <si>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</si>
  <si>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</si>
  <si>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</si>
  <si>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</si>
  <si>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</si>
  <si>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</si>
  <si>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</si>
  <si>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</si>
  <si>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</si>
  <si>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</si>
  <si>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</si>
  <si>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</si>
  <si>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</si>
  <si>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</si>
  <si>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</si>
  <si>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</si>
  <si>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</si>
  <si>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</si>
  <si>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</si>
  <si>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</si>
  <si>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</si>
  <si>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</si>
  <si>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</si>
  <si>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</si>
  <si>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</si>
  <si>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</si>
  <si>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</si>
  <si>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</si>
  <si>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</si>
  <si>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</si>
  <si>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</si>
  <si>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</si>
  <si>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</si>
  <si>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</si>
  <si>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</si>
  <si>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</si>
  <si>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</si>
  <si>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</si>
  <si>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</si>
  <si>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</si>
  <si>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</si>
  <si>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</si>
  <si>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</si>
  <si>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</si>
  <si>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</si>
  <si>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</si>
  <si>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</si>
  <si>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</si>
  <si>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</si>
  <si>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</si>
  <si>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</si>
  <si>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</si>
  <si>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</si>
  <si>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</si>
  <si>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</si>
  <si>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</si>
  <si>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</si>
  <si>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</si>
  <si>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</si>
  <si>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</si>
  <si>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</si>
  <si>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</si>
  <si>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</si>
  <si>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</si>
  <si>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</si>
  <si>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</si>
  <si>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</si>
  <si>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</si>
  <si>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</si>
  <si>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</si>
  <si>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</si>
  <si>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</si>
  <si>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</si>
  <si>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</si>
  <si>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</si>
  <si>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</si>
  <si>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</si>
  <si>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</si>
  <si>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</si>
  <si>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</si>
  <si>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</si>
  <si>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</si>
  <si>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</si>
  <si>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</si>
  <si>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</si>
  <si>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</si>
  <si>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</si>
  <si>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</si>
  <si>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</si>
  <si>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</si>
  <si>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</si>
  <si>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</si>
  <si>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</si>
  <si>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</si>
  <si>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</si>
  <si>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</si>
  <si>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</si>
  <si>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</si>
  <si>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</si>
  <si>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</si>
  <si>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</si>
  <si>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</si>
  <si>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</si>
  <si>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</si>
  <si>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</si>
  <si>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</si>
  <si>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</si>
  <si>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</si>
  <si>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</si>
  <si>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</si>
  <si>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</si>
  <si>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</si>
  <si>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</si>
  <si>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</si>
  <si>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</si>
  <si>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</si>
  <si>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</si>
  <si>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</si>
  <si>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</si>
  <si>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</si>
  <si>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</si>
  <si>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</si>
  <si>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</si>
  <si>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</si>
  <si>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</si>
  <si>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</si>
  <si>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</si>
  <si>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</si>
  <si>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</si>
  <si>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</si>
  <si>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</si>
  <si>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</si>
  <si>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</si>
  <si>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</si>
  <si>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</si>
  <si>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</si>
  <si>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</si>
  <si>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</si>
  <si>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</si>
  <si>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</si>
  <si>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</si>
  <si>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</si>
  <si>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</si>
  <si>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</si>
  <si>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</si>
  <si>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</si>
  <si>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</si>
  <si>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</si>
  <si>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</si>
  <si>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</si>
  <si>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</si>
  <si>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</si>
  <si>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</si>
  <si>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</si>
  <si>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</si>
  <si>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</si>
  <si>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</si>
  <si>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</si>
  <si>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</si>
  <si>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</si>
  <si>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</si>
  <si>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</si>
  <si>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</si>
  <si>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</si>
  <si>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</si>
  <si>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</si>
  <si>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</si>
  <si>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</si>
  <si>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</si>
  <si>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</si>
  <si>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</si>
  <si>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</si>
  <si>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</si>
  <si>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</si>
  <si>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</si>
  <si>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</si>
  <si>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</si>
  <si>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</si>
  <si>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</si>
  <si>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</si>
  <si>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</si>
  <si>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</si>
  <si>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</si>
  <si>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</si>
  <si>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</si>
  <si>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</si>
  <si>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</si>
  <si>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</si>
  <si>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</si>
  <si>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</si>
  <si>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</si>
  <si>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</si>
  <si>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</si>
  <si>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</si>
  <si>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</si>
  <si>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</si>
  <si>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</si>
  <si>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</si>
  <si>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</si>
  <si>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</si>
  <si>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</si>
  <si>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</si>
  <si>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</si>
  <si>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</si>
  <si>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</si>
  <si>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</si>
  <si>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</si>
  <si>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</si>
  <si>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</si>
  <si>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</si>
  <si>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</si>
  <si>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</si>
  <si>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</si>
  <si>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</si>
  <si>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</si>
  <si>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</si>
  <si>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</si>
  <si>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</si>
  <si>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</si>
  <si>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</si>
  <si>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</si>
  <si>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</si>
  <si>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</si>
  <si>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</si>
  <si>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</si>
  <si>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</si>
  <si>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</si>
  <si>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</si>
  <si>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</si>
  <si>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</si>
  <si>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</si>
  <si>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</si>
  <si>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</si>
  <si>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</si>
  <si>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</si>
  <si>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</si>
  <si>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</si>
  <si>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</si>
  <si>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</si>
  <si>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</si>
  <si>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</si>
  <si>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</si>
  <si>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</si>
  <si>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</si>
  <si>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</si>
  <si>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</si>
  <si>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</si>
  <si>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</si>
  <si>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</si>
  <si>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</si>
  <si>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</si>
  <si>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</si>
  <si>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</si>
  <si>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</si>
  <si>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</si>
  <si>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</si>
  <si>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</si>
  <si>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</si>
  <si>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</si>
  <si>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</si>
  <si>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</si>
  <si>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</si>
  <si>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</si>
  <si>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</si>
  <si>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</si>
  <si>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</si>
  <si>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</si>
  <si>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</si>
  <si>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</si>
  <si>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</si>
  <si>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</si>
  <si>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</si>
  <si>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</si>
  <si>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</si>
  <si>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</si>
  <si>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</si>
  <si>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</si>
  <si>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</si>
  <si>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</si>
  <si>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</si>
  <si>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</si>
  <si>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</si>
  <si>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</si>
  <si>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</si>
  <si>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</si>
  <si>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</si>
  <si>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</si>
  <si>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</si>
  <si>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</si>
  <si>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</si>
  <si>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</si>
  <si>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</si>
  <si>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</si>
  <si>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</si>
  <si>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</si>
  <si>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</si>
  <si>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</si>
  <si>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</si>
  <si>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</si>
  <si>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</si>
  <si>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</si>
  <si>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</si>
  <si>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</si>
  <si>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</si>
  <si>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</si>
  <si>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</si>
  <si>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</si>
  <si>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</si>
  <si>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</si>
  <si>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</si>
  <si>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</si>
  <si>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</si>
  <si>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</si>
  <si>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</si>
  <si>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</si>
  <si>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</si>
  <si>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</si>
  <si>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</si>
  <si>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</si>
  <si>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</si>
  <si>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</si>
  <si>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</si>
  <si>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</si>
  <si>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</si>
  <si>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</si>
  <si>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</si>
  <si>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</si>
  <si>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</si>
  <si>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</si>
  <si>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</si>
  <si>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</si>
  <si>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</si>
  <si>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</si>
  <si>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</si>
  <si>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</si>
  <si>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</si>
  <si>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</si>
  <si>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</si>
  <si>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</si>
  <si>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</si>
  <si>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</si>
  <si>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</si>
  <si>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</si>
  <si>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</si>
  <si>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</si>
  <si>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</si>
  <si>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</si>
  <si>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</si>
  <si>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</si>
  <si>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</si>
  <si>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</si>
  <si>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</si>
  <si>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</si>
  <si>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</si>
  <si>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</si>
  <si>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</si>
  <si>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</si>
  <si>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</si>
  <si>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</si>
  <si>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</si>
  <si>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</si>
  <si>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</si>
  <si>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</si>
  <si>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</si>
  <si>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</si>
  <si>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</si>
  <si>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</si>
  <si>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</si>
  <si>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</si>
  <si>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</si>
  <si>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</si>
  <si>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</si>
  <si>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</si>
  <si>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</si>
  <si>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</si>
  <si>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</si>
  <si>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</si>
  <si>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</si>
  <si>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</si>
  <si>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</si>
  <si>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</si>
  <si>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</si>
  <si>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</si>
  <si>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</si>
  <si>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</si>
  <si>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</si>
  <si>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</si>
  <si>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</si>
  <si>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</si>
  <si>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</si>
  <si>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</si>
  <si>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</si>
  <si>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</si>
  <si>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</si>
  <si>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</si>
  <si>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</si>
  <si>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</si>
  <si>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</si>
  <si>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</si>
  <si>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</si>
  <si>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</si>
  <si>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</si>
  <si>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</si>
  <si>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</si>
  <si>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</si>
  <si>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</si>
  <si>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</si>
  <si>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</si>
  <si>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</si>
  <si>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</si>
  <si>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</si>
  <si>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</si>
  <si>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</si>
  <si>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</si>
  <si>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</si>
  <si>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</si>
  <si>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</si>
  <si>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</si>
  <si>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</si>
  <si>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</si>
  <si>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</si>
  <si>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</si>
  <si>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</si>
  <si>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</si>
  <si>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</si>
  <si>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</si>
  <si>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</si>
  <si>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</si>
  <si>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</si>
  <si>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</si>
  <si>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</si>
  <si>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</si>
  <si>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</si>
  <si>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</si>
  <si>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</si>
  <si>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</si>
  <si>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</si>
  <si>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</si>
  <si>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</si>
  <si>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</si>
  <si>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</si>
  <si>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</si>
  <si>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</si>
  <si>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</si>
  <si>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</si>
  <si>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</si>
  <si>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</si>
  <si>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</si>
  <si>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</si>
  <si>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</si>
  <si>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</si>
  <si>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</si>
  <si>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</si>
  <si>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</si>
  <si>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</si>
  <si>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</si>
  <si>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</si>
  <si>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</si>
  <si>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</si>
  <si>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</si>
  <si>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</si>
  <si>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</si>
  <si>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</si>
  <si>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</si>
  <si>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</si>
  <si>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</si>
  <si>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</si>
  <si>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</si>
  <si>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</si>
  <si>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</si>
  <si>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</si>
  <si>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</si>
  <si>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</si>
  <si>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</si>
  <si>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</si>
  <si>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</si>
  <si>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</si>
  <si>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</si>
  <si>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</si>
  <si>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</si>
  <si>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</si>
  <si>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</si>
  <si>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</si>
  <si>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</si>
  <si>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</si>
  <si>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</si>
  <si>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</si>
  <si>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</si>
  <si>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</si>
  <si>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</si>
  <si>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</si>
  <si>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</si>
  <si>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</si>
  <si>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</si>
  <si>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</si>
  <si>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</si>
  <si>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</si>
  <si>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</si>
  <si>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</si>
  <si>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</si>
  <si>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</si>
  <si>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</si>
  <si>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</si>
  <si>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</si>
  <si>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</si>
  <si>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</si>
  <si>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</si>
  <si>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</si>
  <si>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</si>
  <si>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</si>
  <si>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</si>
  <si>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</si>
  <si>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</si>
  <si>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</si>
  <si>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</si>
  <si>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</si>
  <si>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</si>
  <si>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</si>
  <si>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</si>
  <si>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</si>
  <si>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</si>
  <si>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</si>
  <si>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</si>
  <si>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</si>
  <si>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</si>
  <si>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</si>
  <si>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</si>
  <si>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</si>
  <si>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</si>
  <si>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</si>
  <si>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</si>
  <si>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</si>
  <si>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</si>
  <si>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</si>
  <si>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</si>
  <si>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</si>
  <si>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</si>
  <si>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</si>
  <si>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</si>
  <si>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</si>
  <si>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</si>
  <si>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</si>
  <si>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</si>
  <si>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</si>
  <si>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</si>
  <si>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</si>
  <si>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</si>
  <si>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</si>
  <si>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</si>
  <si>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</si>
  <si>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</si>
  <si>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</si>
  <si>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</si>
  <si>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</si>
  <si>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</si>
  <si>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</si>
  <si>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</si>
  <si>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</si>
  <si>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</si>
  <si>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</si>
  <si>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</si>
  <si>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</si>
  <si>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</si>
  <si>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</si>
  <si>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</si>
  <si>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</si>
  <si>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</si>
  <si>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</si>
  <si>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</si>
  <si>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</si>
  <si>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</si>
  <si>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</si>
  <si>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</si>
  <si>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</si>
  <si>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</si>
  <si>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</si>
  <si>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</si>
  <si>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</si>
  <si>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</si>
  <si>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</si>
  <si>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</si>
  <si>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</si>
  <si>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</si>
  <si>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</si>
  <si>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</si>
  <si>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</si>
  <si>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</si>
  <si>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</si>
  <si>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</si>
  <si>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</si>
  <si>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</si>
  <si>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</si>
  <si>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</si>
  <si>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</si>
  <si>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</si>
  <si>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</si>
  <si>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</si>
  <si>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</si>
  <si>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</si>
  <si>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</si>
  <si>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</si>
  <si>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</si>
  <si>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</si>
  <si>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</si>
  <si>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</si>
  <si>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</si>
  <si>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</si>
  <si>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</si>
  <si>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</si>
  <si>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</si>
  <si>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</si>
  <si>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</si>
  <si>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</si>
  <si>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</si>
  <si>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</si>
  <si>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</si>
  <si>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</si>
  <si>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</si>
  <si>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</si>
  <si>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</si>
  <si>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</si>
  <si>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</si>
  <si>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</si>
  <si>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</si>
  <si>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</si>
  <si>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</si>
  <si>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</si>
  <si>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</si>
  <si>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</si>
  <si>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</si>
  <si>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</si>
  <si>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</si>
  <si>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</si>
  <si>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</si>
  <si>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</si>
  <si>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</si>
  <si>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</si>
  <si>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</si>
  <si>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</si>
  <si>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</si>
  <si>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</si>
  <si>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</si>
  <si>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</si>
  <si>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</si>
  <si>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</si>
  <si>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</si>
  <si>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</si>
  <si>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</si>
  <si>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</si>
  <si>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</si>
  <si>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</si>
  <si>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</si>
  <si>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</si>
  <si>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</si>
  <si>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</si>
  <si>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</si>
  <si>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</si>
  <si>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</si>
  <si>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</si>
  <si>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</si>
  <si>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</si>
  <si>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</si>
  <si>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</si>
  <si>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</si>
  <si>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</si>
  <si>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</si>
  <si>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</si>
  <si>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</si>
  <si>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</si>
  <si>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</si>
  <si>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</si>
  <si>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</si>
  <si>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</si>
  <si>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</si>
  <si>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</si>
  <si>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</si>
  <si>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</si>
  <si>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</si>
  <si>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</si>
  <si>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</si>
  <si>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</si>
  <si>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</si>
  <si>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</si>
  <si>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</si>
  <si>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</si>
  <si>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</si>
  <si>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</si>
  <si>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</si>
  <si>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</si>
  <si>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</si>
  <si>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</si>
  <si>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</si>
  <si>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</si>
  <si>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</si>
  <si>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</si>
  <si>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</si>
  <si>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</si>
  <si>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</si>
  <si>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</si>
  <si>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</si>
  <si>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</si>
  <si>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</si>
  <si>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</si>
  <si>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</si>
  <si>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</si>
  <si>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</si>
  <si>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</si>
  <si>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</si>
  <si>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</si>
  <si>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</si>
  <si>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</si>
  <si>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</si>
  <si>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</si>
  <si>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</si>
  <si>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</si>
  <si>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</si>
  <si>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</si>
  <si>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</si>
  <si>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</si>
  <si>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</si>
  <si>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</si>
  <si>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</si>
  <si>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</si>
  <si>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</si>
  <si>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</si>
  <si>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</si>
  <si>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</si>
  <si>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</si>
  <si>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</si>
  <si>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</si>
  <si>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</si>
  <si>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</si>
  <si>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</si>
  <si>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</si>
  <si>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</si>
  <si>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</si>
  <si>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</si>
  <si>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</si>
  <si>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</si>
  <si>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</si>
  <si>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</si>
  <si>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</si>
  <si>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</si>
  <si>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</si>
  <si>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</si>
  <si>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</si>
  <si>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</si>
  <si>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</si>
  <si>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</si>
  <si>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</si>
  <si>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</si>
  <si>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</si>
  <si>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</si>
  <si>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</si>
  <si>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</si>
  <si>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</si>
  <si>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</si>
  <si>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</si>
  <si>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</si>
  <si>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</si>
  <si>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</si>
  <si>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</si>
  <si>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</si>
  <si>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</si>
  <si>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</si>
  <si>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</si>
  <si>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</si>
  <si>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</si>
  <si>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</si>
  <si>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</si>
  <si>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</si>
  <si>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</si>
  <si>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</si>
  <si>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</si>
  <si>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</si>
  <si>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</si>
  <si>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</si>
  <si>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</si>
  <si>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</si>
  <si>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</si>
  <si>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</si>
  <si>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</si>
  <si>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</si>
  <si>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</si>
  <si>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</si>
  <si>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</si>
  <si>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</si>
  <si>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</si>
  <si>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</si>
  <si>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</si>
  <si>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</si>
  <si>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</si>
  <si>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</si>
  <si>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</si>
  <si>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</si>
  <si>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</si>
  <si>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</si>
  <si>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</si>
  <si>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</si>
  <si>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</si>
  <si>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</si>
  <si>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</si>
  <si>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</si>
  <si>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</si>
  <si>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</si>
  <si>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</si>
  <si>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</si>
  <si>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</si>
  <si>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</si>
  <si>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</si>
  <si>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</si>
  <si>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</si>
  <si>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</si>
  <si>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</si>
  <si>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</si>
  <si>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</si>
  <si>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</si>
  <si>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</si>
  <si>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</si>
  <si>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</si>
  <si>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</si>
  <si>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</si>
  <si>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</si>
  <si>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</si>
  <si>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</si>
  <si>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</si>
  <si>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</si>
  <si>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</si>
  <si>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</si>
  <si>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</si>
  <si>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</si>
  <si>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</si>
  <si>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</si>
  <si>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</si>
  <si>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</si>
  <si>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</si>
  <si>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</si>
  <si>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</si>
  <si>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</si>
  <si>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</si>
  <si>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</si>
  <si>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</si>
  <si>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</si>
  <si>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</si>
  <si>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</si>
  <si>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</si>
  <si>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</si>
  <si>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</si>
  <si>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</si>
  <si>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</si>
  <si>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</si>
  <si>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</si>
  <si>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</si>
  <si>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</si>
  <si>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</si>
  <si>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</si>
  <si>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</si>
  <si>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</si>
  <si>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</si>
  <si>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</si>
  <si>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</si>
  <si>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</si>
  <si>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</si>
  <si>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</si>
  <si>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</si>
  <si>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</si>
  <si>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</si>
  <si>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</si>
  <si>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</si>
  <si>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</si>
  <si>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</si>
  <si>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</si>
  <si>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</si>
  <si>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</si>
  <si>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</si>
  <si>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</si>
  <si>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</si>
  <si>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</si>
  <si>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</si>
  <si>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</si>
  <si>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</si>
  <si>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</si>
  <si>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</si>
  <si>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</si>
  <si>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</si>
  <si>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</si>
  <si>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</si>
  <si>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</si>
  <si>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</si>
  <si>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</si>
  <si>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</si>
  <si>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</si>
  <si>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</si>
  <si>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</si>
  <si>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</si>
  <si>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</si>
  <si>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</si>
  <si>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</si>
  <si>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</si>
  <si>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</si>
  <si>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</si>
  <si>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</si>
  <si>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</si>
  <si>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</si>
  <si>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</si>
  <si>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</si>
  <si>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</si>
  <si>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</si>
  <si>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</si>
  <si>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</si>
  <si>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</si>
  <si>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</si>
  <si>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</si>
  <si>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</si>
  <si>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</si>
  <si>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</si>
  <si>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</si>
  <si>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</si>
  <si>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</si>
  <si>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</si>
  <si>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</si>
  <si>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</si>
  <si>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</si>
  <si>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</si>
  <si>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</si>
  <si>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</si>
  <si>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</si>
  <si>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</si>
  <si>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</si>
  <si>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</si>
  <si>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</si>
  <si>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</si>
  <si>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</si>
  <si>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</si>
  <si>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</si>
  <si>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</si>
  <si>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</si>
  <si>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</si>
  <si>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</si>
  <si>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</si>
  <si>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</si>
  <si>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</si>
  <si>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</si>
  <si>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</si>
  <si>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</si>
  <si>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</si>
  <si>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</si>
  <si>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</si>
  <si>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</si>
  <si>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</si>
  <si>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</si>
  <si>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</si>
  <si>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</si>
  <si>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</si>
  <si>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</si>
  <si>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</si>
  <si>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</si>
  <si>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</si>
  <si>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</si>
  <si>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</si>
  <si>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</si>
  <si>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</si>
  <si>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</si>
  <si>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</si>
  <si>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</si>
  <si>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</si>
  <si>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</si>
  <si>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</si>
  <si>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</si>
  <si>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</si>
  <si>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</si>
  <si>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</si>
  <si>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</si>
  <si>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</si>
  <si>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</si>
  <si>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</si>
  <si>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</si>
  <si>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</si>
  <si>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</si>
  <si>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</si>
  <si>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</si>
  <si>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</si>
  <si>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</si>
  <si>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</si>
  <si>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</si>
  <si>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</si>
  <si>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</si>
  <si>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</si>
  <si>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</si>
  <si>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</si>
  <si>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</si>
  <si>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</si>
  <si>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</si>
  <si>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</si>
  <si>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</si>
  <si>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</si>
  <si>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</si>
  <si>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</si>
  <si>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</si>
  <si>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</si>
  <si>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</si>
  <si>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</si>
  <si>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</si>
  <si>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</si>
  <si>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</si>
  <si>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</si>
  <si>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</si>
  <si>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</si>
  <si>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</si>
  <si>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</si>
  <si>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</si>
  <si>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</si>
  <si>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</si>
  <si>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</si>
  <si>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</si>
  <si>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</si>
  <si>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</si>
  <si>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</si>
  <si>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</si>
  <si>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</si>
  <si>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</si>
  <si>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</si>
  <si>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</si>
  <si>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</si>
  <si>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</si>
  <si>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</si>
  <si>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</si>
  <si>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</si>
  <si>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</si>
  <si>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</si>
  <si>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</si>
  <si>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</si>
  <si>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</si>
  <si>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</si>
  <si>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</si>
  <si>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</si>
  <si>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</si>
  <si>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</si>
  <si>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</si>
  <si>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</si>
  <si>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</si>
  <si>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</si>
  <si>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</si>
  <si>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</si>
  <si>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</si>
  <si>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</si>
  <si>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</si>
  <si>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</si>
  <si>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</si>
  <si>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</si>
  <si>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</si>
  <si>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</si>
  <si>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</si>
  <si>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</si>
  <si>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</si>
  <si>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</si>
  <si>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</si>
  <si>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</si>
  <si>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</si>
  <si>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</si>
  <si>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</si>
  <si>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</si>
  <si>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</si>
  <si>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</si>
  <si>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</si>
  <si>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</si>
  <si>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</si>
  <si>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</si>
  <si>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</si>
  <si>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</si>
  <si>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</si>
  <si>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</si>
  <si>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</si>
  <si>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</si>
  <si>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</si>
  <si>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</si>
  <si>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</si>
  <si>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</si>
  <si>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</si>
  <si>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</si>
  <si>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</si>
  <si>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</si>
  <si>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</si>
  <si>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</si>
  <si>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</si>
  <si>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</si>
  <si>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</si>
  <si>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</si>
  <si>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</si>
  <si>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</si>
  <si>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</si>
  <si>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</si>
  <si>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</si>
  <si>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</si>
  <si>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</si>
  <si>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</si>
  <si>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</si>
  <si>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</si>
  <si>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</si>
  <si>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</si>
  <si>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</si>
  <si>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</si>
  <si>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</si>
  <si>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</si>
  <si>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</si>
  <si>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</si>
  <si>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</si>
  <si>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</si>
  <si>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</si>
  <si>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</si>
  <si>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</si>
  <si>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</si>
  <si>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</si>
  <si>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</si>
  <si>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</si>
  <si>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</si>
  <si>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</si>
  <si>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</si>
  <si>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</si>
  <si>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</si>
  <si>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</si>
  <si>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</si>
  <si>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</si>
  <si>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</si>
  <si>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</si>
  <si>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</si>
  <si>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</si>
  <si>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</si>
  <si>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</si>
  <si>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</si>
  <si>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</si>
  <si>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</si>
  <si>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</si>
  <si>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</si>
  <si>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</si>
  <si>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</si>
  <si>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</si>
  <si>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</si>
  <si>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</si>
  <si>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</si>
  <si>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</si>
  <si>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</si>
  <si>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</si>
  <si>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</si>
  <si>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</si>
  <si>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</si>
  <si>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</si>
  <si>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</si>
  <si>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</si>
  <si>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</si>
  <si>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</si>
  <si>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</si>
  <si>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</si>
  <si>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</si>
  <si>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</si>
  <si>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</si>
  <si>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</si>
  <si>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</si>
  <si>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</si>
  <si>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</si>
  <si>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</si>
  <si>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</si>
  <si>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</si>
  <si>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</si>
  <si>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</si>
  <si>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</si>
  <si>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</si>
  <si>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</si>
  <si>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</si>
  <si>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</si>
  <si>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</si>
  <si>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</si>
  <si>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</si>
  <si>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</si>
  <si>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</si>
  <si>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</si>
  <si>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</si>
  <si>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</si>
  <si>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</si>
  <si>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</si>
  <si>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</si>
  <si>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</si>
  <si>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</si>
  <si>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</si>
  <si>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</si>
  <si>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</si>
  <si>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</si>
  <si>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</si>
  <si>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</si>
  <si>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</si>
  <si>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</si>
  <si>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</si>
  <si>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</si>
  <si>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</si>
  <si>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</si>
  <si>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</si>
  <si>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</si>
  <si>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</si>
  <si>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</si>
  <si>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</si>
  <si>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</si>
  <si>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</si>
  <si>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</si>
  <si>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</si>
  <si>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</si>
  <si>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</si>
  <si>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</si>
  <si>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</si>
  <si>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</si>
  <si>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</si>
  <si>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</si>
  <si>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</si>
  <si>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</si>
  <si>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</si>
  <si>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</si>
  <si>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</si>
  <si>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</si>
  <si>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</si>
  <si>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</si>
  <si>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</si>
  <si>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</si>
  <si>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</si>
  <si>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</si>
  <si>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</si>
  <si>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</si>
  <si>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</si>
  <si>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</si>
  <si>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</si>
  <si>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</si>
  <si>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</si>
  <si>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</si>
  <si>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</si>
  <si>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</si>
  <si>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</si>
  <si>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</si>
  <si>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</si>
  <si>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</si>
  <si>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</si>
  <si>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</si>
  <si>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</si>
  <si>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</si>
  <si>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</si>
  <si>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</si>
  <si>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</si>
  <si>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</si>
  <si>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</si>
  <si>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</si>
  <si>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</si>
  <si>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</si>
  <si>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</si>
  <si>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</si>
  <si>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</si>
  <si>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</si>
  <si>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</si>
  <si>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</si>
  <si>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</si>
  <si>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</si>
  <si>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</si>
  <si>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</si>
  <si>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</si>
  <si>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</si>
  <si>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</si>
  <si>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</si>
  <si>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</si>
  <si>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</si>
  <si>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</si>
  <si>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</si>
  <si>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</si>
  <si>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</si>
  <si>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</si>
  <si>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</si>
  <si>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</si>
  <si>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</si>
  <si>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</si>
  <si>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</si>
  <si>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</si>
  <si>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</si>
  <si>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</si>
  <si>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</si>
  <si>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</si>
  <si>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</si>
  <si>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</si>
  <si>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</si>
  <si>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</si>
  <si>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</si>
  <si>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</si>
  <si>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</si>
  <si>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</si>
  <si>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</si>
  <si>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</si>
  <si>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</si>
  <si>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</si>
  <si>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</si>
  <si>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</si>
  <si>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</si>
  <si>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</si>
  <si>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</si>
  <si>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</si>
  <si>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</si>
  <si>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</si>
  <si>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</si>
  <si>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</si>
  <si>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</si>
  <si>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</si>
  <si>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</si>
  <si>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</si>
  <si>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</si>
  <si>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</si>
  <si>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</si>
  <si>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</si>
  <si>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</si>
  <si>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</si>
  <si>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</si>
  <si>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</si>
  <si>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</si>
  <si>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</si>
  <si>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</si>
  <si>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</si>
  <si>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</si>
  <si>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</si>
  <si>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</si>
  <si>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</si>
  <si>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</si>
  <si>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</si>
  <si>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</si>
  <si>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</si>
  <si>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</si>
  <si>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</si>
  <si>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</si>
  <si>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</si>
  <si>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</si>
  <si>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</si>
  <si>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</si>
  <si>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</si>
  <si>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</si>
  <si>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</si>
  <si>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</si>
  <si>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</si>
  <si>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</si>
  <si>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</si>
  <si>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</si>
  <si>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</si>
  <si>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</si>
  <si>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</si>
  <si>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</si>
  <si>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</si>
  <si>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</si>
  <si>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</si>
  <si>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</si>
  <si>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</si>
  <si>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</si>
  <si>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</si>
  <si>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</si>
  <si>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</si>
  <si>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</si>
  <si>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</si>
  <si>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</si>
  <si>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</si>
  <si>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</si>
  <si>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</si>
  <si>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</si>
  <si>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</si>
  <si>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</si>
  <si>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</si>
  <si>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</si>
  <si>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</si>
  <si>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</si>
  <si>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</si>
  <si>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</si>
  <si>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</si>
  <si>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</si>
  <si>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</si>
  <si>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</si>
  <si>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</si>
  <si>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</si>
  <si>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</si>
  <si>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</si>
  <si>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</si>
  <si>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</si>
  <si>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</si>
  <si>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</si>
  <si>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</si>
  <si>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</si>
  <si>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</si>
  <si>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</si>
  <si>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</si>
  <si>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</si>
  <si>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</si>
  <si>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</si>
  <si>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</si>
  <si>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</si>
  <si>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</si>
  <si>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</si>
  <si>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</si>
  <si>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</si>
  <si>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</si>
  <si>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</si>
  <si>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</si>
  <si>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</si>
  <si>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</si>
  <si>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</si>
  <si>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</si>
  <si>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</si>
  <si>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</si>
  <si>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</si>
  <si>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</si>
  <si>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</si>
  <si>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</si>
  <si>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</si>
  <si>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</si>
  <si>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</si>
  <si>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</si>
  <si>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</si>
  <si>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</si>
  <si>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</si>
  <si>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</si>
  <si>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</si>
  <si>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</si>
  <si>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</si>
  <si>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</si>
  <si>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</si>
  <si>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</si>
  <si>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</si>
  <si>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</si>
  <si>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</si>
  <si>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</si>
  <si>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</si>
  <si>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</si>
  <si>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</si>
  <si>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</si>
  <si>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</si>
  <si>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</si>
  <si>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</si>
  <si>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</si>
  <si>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</si>
  <si>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</si>
  <si>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</si>
  <si>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</si>
  <si>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</si>
  <si>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</si>
  <si>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</si>
  <si>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</si>
  <si>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</si>
  <si>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</si>
  <si>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</si>
  <si>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</si>
  <si>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</si>
  <si>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</si>
  <si>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</si>
  <si>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</si>
  <si>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</si>
  <si>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</si>
  <si>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</si>
  <si>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</si>
  <si>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</si>
  <si>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</si>
  <si>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</si>
  <si>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</si>
  <si>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</si>
  <si>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</si>
  <si>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</si>
  <si>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</si>
  <si>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</si>
  <si>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</si>
  <si>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</si>
  <si>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</si>
  <si>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</si>
  <si>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</si>
  <si>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</si>
  <si>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</si>
  <si>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</si>
  <si>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</si>
  <si>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</si>
  <si>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</si>
  <si>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</si>
  <si>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</si>
  <si>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</si>
  <si>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</si>
  <si>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</si>
  <si>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</si>
  <si>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</si>
  <si>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</si>
  <si>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</si>
  <si>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</si>
  <si>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</si>
  <si>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</si>
  <si>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</si>
  <si>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</si>
  <si>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</si>
  <si>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</si>
  <si>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</si>
  <si>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</si>
  <si>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</si>
  <si>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</si>
  <si>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</si>
  <si>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</si>
  <si>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</si>
  <si>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</si>
  <si>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</si>
  <si>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</si>
  <si>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</si>
  <si>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</si>
  <si>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</si>
  <si>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</si>
  <si>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</si>
  <si>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</si>
  <si>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</si>
  <si>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</si>
  <si>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</si>
  <si>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</si>
  <si>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</si>
  <si>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</si>
  <si>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</si>
  <si>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</si>
  <si>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</si>
  <si>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</si>
  <si>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</si>
  <si>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</si>
  <si>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</si>
  <si>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</si>
  <si>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</si>
  <si>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</si>
  <si>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</si>
  <si>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</si>
  <si>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</si>
  <si>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</si>
  <si>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</si>
  <si>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</si>
  <si>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</si>
  <si>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</si>
  <si>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</si>
  <si>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</si>
  <si>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</si>
  <si>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</si>
  <si>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</si>
  <si>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</si>
  <si>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</si>
  <si>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</si>
  <si>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</si>
  <si>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</si>
  <si>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</si>
  <si>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</si>
  <si>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</si>
  <si>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</si>
  <si>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</si>
  <si>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</si>
  <si>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</si>
  <si>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</si>
  <si>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</si>
  <si>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</si>
  <si>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</si>
  <si>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</si>
  <si>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</si>
  <si>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</si>
  <si>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</si>
  <si>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</si>
  <si>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</si>
  <si>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</si>
  <si>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</si>
  <si>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</si>
  <si>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</si>
  <si>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</si>
  <si>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</si>
  <si>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</si>
  <si>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</si>
  <si>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</si>
  <si>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</si>
  <si>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</si>
  <si>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</si>
  <si>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</si>
  <si>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</si>
  <si>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</si>
  <si>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</si>
  <si>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</si>
  <si>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</si>
  <si>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</si>
  <si>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</si>
  <si>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</si>
  <si>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</si>
  <si>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</si>
  <si>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</si>
  <si>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</si>
  <si>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</si>
  <si>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</si>
  <si>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</si>
  <si>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</si>
  <si>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</si>
  <si>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</si>
  <si>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</si>
  <si>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</si>
  <si>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</si>
  <si>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</si>
  <si>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</si>
  <si>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</si>
  <si>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</si>
  <si>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</si>
  <si>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</si>
  <si>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</si>
  <si>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</si>
  <si>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</si>
  <si>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</si>
  <si>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</si>
  <si>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</si>
  <si>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</si>
  <si>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</si>
  <si>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</si>
  <si>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</si>
  <si>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</si>
  <si>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</si>
  <si>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</si>
  <si>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</si>
  <si>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</si>
  <si>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</si>
  <si>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</si>
  <si>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</si>
  <si>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</si>
  <si>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</si>
  <si>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</si>
  <si>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</si>
  <si>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</si>
  <si>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</si>
  <si>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</si>
  <si>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</si>
  <si>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</si>
  <si>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</si>
  <si>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</si>
  <si>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</si>
  <si>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</si>
  <si>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</si>
  <si>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</si>
  <si>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</si>
  <si>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</si>
  <si>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</si>
  <si>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</si>
  <si>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</si>
  <si>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</si>
  <si>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</si>
  <si>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</si>
  <si>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</si>
  <si>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</si>
  <si>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</si>
  <si>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</si>
  <si>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</si>
  <si>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</si>
  <si>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</si>
  <si>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</si>
  <si>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</si>
  <si>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</si>
  <si>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</si>
  <si>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</si>
  <si>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</si>
  <si>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</si>
  <si>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</si>
  <si>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</si>
  <si>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</si>
  <si>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</si>
  <si>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</si>
  <si>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</si>
  <si>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</si>
  <si>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</si>
  <si>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</si>
  <si>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</si>
  <si>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</si>
  <si>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</si>
  <si>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</si>
  <si>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</si>
  <si>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</si>
  <si>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</si>
  <si>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</si>
  <si>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</si>
  <si>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</si>
  <si>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</si>
  <si>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</si>
  <si>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</si>
  <si>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</si>
  <si>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</si>
  <si>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</si>
  <si>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</si>
  <si>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</si>
  <si>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</si>
  <si>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</si>
  <si>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</si>
  <si>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</si>
  <si>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</si>
  <si>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</si>
  <si>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</si>
  <si>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</si>
  <si>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</si>
  <si>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</si>
  <si>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</si>
  <si>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</si>
  <si>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</si>
  <si>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</si>
  <si>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</si>
  <si>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</si>
  <si>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</si>
  <si>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</si>
  <si>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</si>
  <si>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</si>
  <si>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</si>
  <si>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</si>
  <si>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</si>
  <si>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</si>
  <si>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</si>
  <si>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</si>
  <si>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</si>
  <si>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</si>
  <si>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</si>
  <si>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</si>
  <si>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</si>
  <si>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</si>
  <si>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</si>
  <si>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</si>
  <si>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</si>
  <si>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</si>
  <si>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</si>
  <si>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</si>
  <si>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</si>
  <si>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</si>
  <si>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</si>
  <si>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</si>
  <si>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</si>
  <si>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</si>
  <si>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</si>
  <si>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</si>
  <si>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</si>
  <si>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</si>
  <si>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</si>
  <si>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</si>
  <si>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</si>
  <si>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</si>
  <si>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</si>
  <si>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</si>
  <si>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</si>
  <si>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</si>
  <si>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</si>
  <si>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</si>
  <si>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</si>
  <si>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</si>
  <si>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</si>
  <si>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</si>
  <si>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</si>
  <si>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</si>
  <si>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</si>
  <si>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</si>
  <si>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</si>
  <si>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</si>
  <si>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</si>
  <si>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</si>
  <si>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</si>
  <si>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</si>
  <si>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</si>
  <si>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</si>
  <si>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</si>
  <si>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</si>
  <si>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</si>
  <si>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</si>
  <si>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</si>
  <si>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</si>
  <si>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</si>
  <si>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</si>
  <si>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</si>
  <si>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</si>
  <si>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</si>
  <si>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</si>
  <si>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</si>
  <si>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</si>
  <si>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</si>
  <si>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</si>
  <si>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</si>
  <si>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</si>
  <si>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</si>
  <si>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</si>
  <si>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</si>
  <si>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</si>
  <si>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</si>
  <si>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</si>
  <si>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</si>
  <si>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</si>
  <si>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</si>
  <si>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</si>
  <si>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</si>
  <si>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</si>
  <si>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</si>
  <si>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</si>
  <si>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</si>
  <si>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</si>
  <si>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</si>
  <si>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</si>
  <si>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</si>
  <si>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</si>
  <si>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</si>
  <si>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</si>
  <si>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</si>
  <si>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</si>
  <si>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</si>
  <si>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</si>
  <si>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</si>
  <si>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</si>
  <si>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</si>
  <si>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</si>
  <si>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</si>
  <si>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</si>
  <si>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</si>
  <si>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</si>
  <si>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</si>
  <si>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</si>
  <si>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</si>
  <si>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</si>
  <si>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</si>
  <si>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</si>
  <si>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</si>
  <si>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</si>
  <si>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</si>
  <si>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</si>
  <si>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</si>
  <si>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</si>
  <si>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</si>
  <si>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</si>
  <si>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</si>
  <si>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</si>
  <si>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</si>
  <si>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</si>
  <si>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</si>
  <si>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</si>
  <si>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</si>
  <si>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</si>
  <si>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</si>
  <si>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</si>
  <si>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</si>
  <si>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</si>
  <si>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</si>
  <si>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</si>
  <si>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</si>
  <si>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</si>
  <si>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</si>
  <si>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</si>
  <si>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</si>
  <si>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</si>
  <si>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</si>
  <si>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</si>
  <si>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</si>
  <si>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</si>
  <si>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</si>
  <si>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</si>
  <si>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</si>
  <si>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</si>
  <si>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</si>
  <si>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</si>
  <si>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</si>
  <si>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</si>
  <si>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</si>
  <si>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</si>
  <si>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</si>
  <si>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</si>
  <si>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</si>
  <si>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</si>
  <si>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</si>
  <si>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</si>
  <si>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</si>
  <si>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</si>
  <si>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</si>
  <si>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</si>
  <si>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</si>
  <si>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</si>
  <si>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</si>
  <si>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</si>
  <si>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</si>
  <si>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</si>
  <si>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</si>
  <si>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</si>
  <si>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</si>
  <si>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</si>
  <si>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</si>
  <si>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</si>
  <si>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</si>
  <si>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</si>
  <si>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</si>
  <si>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</si>
  <si>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</si>
  <si>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</si>
  <si>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</si>
  <si>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</si>
  <si>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</si>
  <si>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</si>
  <si>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</si>
  <si>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</si>
  <si>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</si>
  <si>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</si>
  <si>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</si>
  <si>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</si>
  <si>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</si>
  <si>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</si>
  <si>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</si>
  <si>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</si>
  <si>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</si>
  <si>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</si>
  <si>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</si>
  <si>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</si>
  <si>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</si>
  <si>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</si>
  <si>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</si>
  <si>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</si>
  <si>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</si>
  <si>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</si>
  <si>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</si>
  <si>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</si>
  <si>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</si>
  <si>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</si>
  <si>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</si>
  <si>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</si>
  <si>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</si>
  <si>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</si>
  <si>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</si>
  <si>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</si>
  <si>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</si>
  <si>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</si>
  <si>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</si>
  <si>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</si>
  <si>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</si>
  <si>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</si>
  <si>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</si>
  <si>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</si>
  <si>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</si>
  <si>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</si>
  <si>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</si>
  <si>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</si>
  <si>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</si>
  <si>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</si>
  <si>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</si>
  <si>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</si>
  <si>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</si>
  <si>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</si>
  <si>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</si>
  <si>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</si>
  <si>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</si>
  <si>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</si>
  <si>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</si>
  <si>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</si>
  <si>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</si>
  <si>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</si>
  <si>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</si>
  <si>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</si>
  <si>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</si>
  <si>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</si>
  <si>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</si>
  <si>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</si>
  <si>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</si>
  <si>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</si>
  <si>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</si>
  <si>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</si>
  <si>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</si>
  <si>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</si>
  <si>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</si>
  <si>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</si>
  <si>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</si>
  <si>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</si>
  <si>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</si>
  <si>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</si>
  <si>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</si>
  <si>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</si>
  <si>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</si>
  <si>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</si>
  <si>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</si>
  <si>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</si>
  <si>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</si>
  <si>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</si>
  <si>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</si>
  <si>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</si>
  <si>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</si>
  <si>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</si>
  <si>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</si>
  <si>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</si>
  <si>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</si>
  <si>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</si>
  <si>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</si>
  <si>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</si>
  <si>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</si>
  <si>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</si>
  <si>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</si>
  <si>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</si>
  <si>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</si>
  <si>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</si>
  <si>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</si>
  <si>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</si>
  <si>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</si>
  <si>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</si>
  <si>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</si>
  <si>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</si>
  <si>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</si>
  <si>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</si>
  <si>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</si>
  <si>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</si>
  <si>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</si>
  <si>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</si>
  <si>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</si>
  <si>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</si>
  <si>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</si>
  <si>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</si>
  <si>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</si>
  <si>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</si>
  <si>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</si>
  <si>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</si>
  <si>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</si>
  <si>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</si>
  <si>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</si>
  <si>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</si>
  <si>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</si>
  <si>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</si>
  <si>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</si>
  <si>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</si>
  <si>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</si>
  <si>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</si>
  <si>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</si>
  <si>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</si>
  <si>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</si>
  <si>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</si>
  <si>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</si>
  <si>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</si>
  <si>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</si>
  <si>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</si>
  <si>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</si>
  <si>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</si>
  <si>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</si>
  <si>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</si>
  <si>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</si>
  <si>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</si>
  <si>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</si>
  <si>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</si>
  <si>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</si>
  <si>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</si>
  <si>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</si>
  <si>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</si>
  <si>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</si>
  <si>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</si>
  <si>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</si>
  <si>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</si>
  <si>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</si>
  <si>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</si>
  <si>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</si>
  <si>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</si>
  <si>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</si>
  <si>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</si>
  <si>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</si>
  <si>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</si>
  <si>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</si>
  <si>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</si>
  <si>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</si>
  <si>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</si>
  <si>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</si>
  <si>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</si>
  <si>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</si>
  <si>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</si>
  <si>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</si>
  <si>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</si>
  <si>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</si>
  <si>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</si>
  <si>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</si>
  <si>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</si>
  <si>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</si>
  <si>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</si>
  <si>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</si>
  <si>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</si>
  <si>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</si>
  <si>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</si>
  <si>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</si>
  <si>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</si>
  <si>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</si>
  <si>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</si>
  <si>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</si>
  <si>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</si>
  <si>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</si>
  <si>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</si>
  <si>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</si>
  <si>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</si>
  <si>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</si>
  <si>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</si>
  <si>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</si>
  <si>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</si>
  <si>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</si>
  <si>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</si>
  <si>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</si>
  <si>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</si>
  <si>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</si>
  <si>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</si>
  <si>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</si>
  <si>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</si>
  <si>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</si>
  <si>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</si>
  <si>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</si>
  <si>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</si>
  <si>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</si>
  <si>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</si>
  <si>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</si>
  <si>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</si>
  <si>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</si>
  <si>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</si>
  <si>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</si>
  <si>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</si>
  <si>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</si>
  <si>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</si>
  <si>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</si>
  <si>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</si>
  <si>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</si>
  <si>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</si>
  <si>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</si>
  <si>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</si>
  <si>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</si>
  <si>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</si>
  <si>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</si>
  <si>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</si>
  <si>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</si>
  <si>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</si>
  <si>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</si>
  <si>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</si>
  <si>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</si>
  <si>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</si>
  <si>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</si>
  <si>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</si>
  <si>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</si>
  <si>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</si>
  <si>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</si>
  <si>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</si>
  <si>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</si>
  <si>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</si>
  <si>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</si>
  <si>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</si>
  <si>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</si>
  <si>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</si>
  <si>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</si>
  <si>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</si>
  <si>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</si>
  <si>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</si>
  <si>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</si>
  <si>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</si>
  <si>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</si>
  <si>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</si>
  <si>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</si>
  <si>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</si>
  <si>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</si>
  <si>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</si>
  <si>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</si>
  <si>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</si>
  <si>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</si>
  <si>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</si>
  <si>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</si>
  <si>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</si>
  <si>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</si>
  <si>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</si>
  <si>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</si>
  <si>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</si>
  <si>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</si>
  <si>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</si>
  <si>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</si>
  <si>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</si>
  <si>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</si>
  <si>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</si>
  <si>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</si>
  <si>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</si>
  <si>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</si>
  <si>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</si>
  <si>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</si>
  <si>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</si>
  <si>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</si>
  <si>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</si>
  <si>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</si>
  <si>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</si>
  <si>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</si>
  <si>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</si>
  <si>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</si>
  <si>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</si>
  <si>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</si>
  <si>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</si>
  <si>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</si>
  <si>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</si>
  <si>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</si>
  <si>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</si>
  <si>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</si>
  <si>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</si>
  <si>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</si>
  <si>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</si>
  <si>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</si>
  <si>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</si>
  <si>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</si>
  <si>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</si>
  <si>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</si>
  <si>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</si>
  <si>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</si>
  <si>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</si>
  <si>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</si>
  <si>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</si>
  <si>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</si>
  <si>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</si>
  <si>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</si>
  <si>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</si>
  <si>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</si>
  <si>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</si>
  <si>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</si>
  <si>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</si>
  <si>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</si>
  <si>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</si>
  <si>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</si>
  <si>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</si>
  <si>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</si>
  <si>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</si>
  <si>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</si>
  <si>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</si>
  <si>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</si>
  <si>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</si>
  <si>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</si>
  <si>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</si>
  <si>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</si>
  <si>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</si>
  <si>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</si>
  <si>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</si>
  <si>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</si>
  <si>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</si>
  <si>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</si>
  <si>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</si>
  <si>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</si>
  <si>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</si>
  <si>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</si>
  <si>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</si>
  <si>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</si>
  <si>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</si>
  <si>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</si>
  <si>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</si>
  <si>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</si>
  <si>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</si>
  <si>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</si>
  <si>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</si>
  <si>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</si>
  <si>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</si>
  <si>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</si>
  <si>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</si>
  <si>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</si>
  <si>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</si>
  <si>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</si>
  <si>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</si>
  <si>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</si>
  <si>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</si>
  <si>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</si>
  <si>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</si>
  <si>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</si>
  <si>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</si>
  <si>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</si>
  <si>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</si>
  <si>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</si>
  <si>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</si>
  <si>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</si>
  <si>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</si>
  <si>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</si>
  <si>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</si>
  <si>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</si>
  <si>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</si>
  <si>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</si>
  <si>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</si>
  <si>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</si>
  <si>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</si>
  <si>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</si>
  <si>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</si>
  <si>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</si>
  <si>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</si>
  <si>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</si>
  <si>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</si>
  <si>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</si>
  <si>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</si>
  <si>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</si>
  <si>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</si>
  <si>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</si>
  <si>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</si>
  <si>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</si>
  <si>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</si>
  <si>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</si>
  <si>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</si>
  <si>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</si>
  <si>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</si>
  <si>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</si>
  <si>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</si>
  <si>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</si>
  <si>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</si>
  <si>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</si>
  <si>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</si>
  <si>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</si>
  <si>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</si>
  <si>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</si>
  <si>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</si>
  <si>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</si>
  <si>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</si>
  <si>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</si>
  <si>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</si>
  <si>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</si>
  <si>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</si>
  <si>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</si>
  <si>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</si>
  <si>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</si>
  <si>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</si>
  <si>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</si>
  <si>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</si>
  <si>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</si>
  <si>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</si>
  <si>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</si>
  <si>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</si>
  <si>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</si>
  <si>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</si>
  <si>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</si>
  <si>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</si>
  <si>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</si>
  <si>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</si>
  <si>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</si>
  <si>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</si>
  <si>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</si>
  <si>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</si>
  <si>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</si>
  <si>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</si>
  <si>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</si>
  <si>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</si>
  <si>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</si>
  <si>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</si>
  <si>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</si>
  <si>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</si>
  <si>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</si>
  <si>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</si>
  <si>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</si>
  <si>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</si>
  <si>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</si>
  <si>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</si>
  <si>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</si>
  <si>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</si>
  <si>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</si>
  <si>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</si>
  <si>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</si>
  <si>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</si>
  <si>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</si>
  <si>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</si>
  <si>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</si>
  <si>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</si>
  <si>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</si>
  <si>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</si>
  <si>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</si>
  <si>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</si>
  <si>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</si>
  <si>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</si>
  <si>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</si>
  <si>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</si>
  <si>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</si>
  <si>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</si>
  <si>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</si>
  <si>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</si>
  <si>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</si>
  <si>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</si>
  <si>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</si>
  <si>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</si>
  <si>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</si>
  <si>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</si>
  <si>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</si>
  <si>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</si>
  <si>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</si>
  <si>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</si>
  <si>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</si>
  <si>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</si>
  <si>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</si>
  <si>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</si>
  <si>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</si>
  <si>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</si>
  <si>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</si>
  <si>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</si>
  <si>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</si>
  <si>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</si>
  <si>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</si>
  <si>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</si>
  <si>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</si>
  <si>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</si>
  <si>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</si>
  <si>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</si>
  <si>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</si>
  <si>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</si>
  <si>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</si>
  <si>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</si>
  <si>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</si>
  <si>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</si>
  <si>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</si>
  <si>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</si>
  <si>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</si>
  <si>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</si>
  <si>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</si>
  <si>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</si>
  <si>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</si>
  <si>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</si>
  <si>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</si>
  <si>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</si>
  <si>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</si>
  <si>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</si>
  <si>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</si>
  <si>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</si>
  <si>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</si>
  <si>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</si>
  <si>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</si>
  <si>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</si>
  <si>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</si>
  <si>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</si>
  <si>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</si>
  <si>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</si>
  <si>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</si>
  <si>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</si>
  <si>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</si>
  <si>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</si>
  <si>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</si>
  <si>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</si>
  <si>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</si>
  <si>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</si>
  <si>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</si>
  <si>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</si>
  <si>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</si>
  <si>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</si>
  <si>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</si>
  <si>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</si>
  <si>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</si>
  <si>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</si>
  <si>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</si>
  <si>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</si>
  <si>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</si>
  <si>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</si>
  <si>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</si>
  <si>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</si>
  <si>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</si>
  <si>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</si>
  <si>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</si>
  <si>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</si>
  <si>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</si>
  <si>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</si>
  <si>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</si>
  <si>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</si>
  <si>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</si>
  <si>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</si>
  <si>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</si>
  <si>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</si>
  <si>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</si>
  <si>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</si>
  <si>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</si>
  <si>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</si>
  <si>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</si>
  <si>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</si>
  <si>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</si>
  <si>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</si>
  <si>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</si>
  <si>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</si>
  <si>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</si>
  <si>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</si>
  <si>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</si>
  <si>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</si>
  <si>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</si>
  <si>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</si>
  <si>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</si>
  <si>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</si>
  <si>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</si>
  <si>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</si>
  <si>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</si>
  <si>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</si>
  <si>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</si>
  <si>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</si>
  <si>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</si>
  <si>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</si>
  <si>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</si>
  <si>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</si>
  <si>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</si>
  <si>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</si>
  <si>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</si>
  <si>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</si>
  <si>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</si>
  <si>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</si>
  <si>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</si>
  <si>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</si>
  <si>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</si>
  <si>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</si>
  <si>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</si>
  <si>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</si>
  <si>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</si>
  <si>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</si>
  <si>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</si>
  <si>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</si>
  <si>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</si>
  <si>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</si>
  <si>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</si>
  <si>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</si>
  <si>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</si>
  <si>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</si>
  <si>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</si>
  <si>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</si>
  <si>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</si>
  <si>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</si>
  <si>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</si>
  <si>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</si>
  <si>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</si>
  <si>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</si>
  <si>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</si>
  <si>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</si>
  <si>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</si>
  <si>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</si>
  <si>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</si>
  <si>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</si>
  <si>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</si>
  <si>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</si>
  <si>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</si>
  <si>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</si>
  <si>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</si>
  <si>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</si>
  <si>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</si>
  <si>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</si>
  <si>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</si>
  <si>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</si>
  <si>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</si>
  <si>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</si>
  <si>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</si>
  <si>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</si>
  <si>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</si>
  <si>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</si>
  <si>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</si>
  <si>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</si>
  <si>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</si>
  <si>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</si>
  <si>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</si>
  <si>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</si>
  <si>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</si>
  <si>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</si>
  <si>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</si>
  <si>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</si>
  <si>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</si>
  <si>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</si>
  <si>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</si>
  <si>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</si>
  <si>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</si>
  <si>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</si>
  <si>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</si>
  <si>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</si>
  <si>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</si>
  <si>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</si>
  <si>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</si>
  <si>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</si>
  <si>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</si>
  <si>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</si>
  <si>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</si>
  <si>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</si>
  <si>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</si>
  <si>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</si>
  <si>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</si>
  <si>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</si>
  <si>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</si>
  <si>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</si>
  <si>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</si>
  <si>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</si>
  <si>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</si>
  <si>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</si>
  <si>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</si>
  <si>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</si>
  <si>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</si>
  <si>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</si>
  <si>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</si>
  <si>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</si>
  <si>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</si>
  <si>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</si>
  <si>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</si>
  <si>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</si>
  <si>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</si>
  <si>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</si>
  <si>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</si>
  <si>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</si>
  <si>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</si>
  <si>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</si>
  <si>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</si>
  <si>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</si>
  <si>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</si>
  <si>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</si>
  <si>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</si>
  <si>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</si>
  <si>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</si>
  <si>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</si>
  <si>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</si>
  <si>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</si>
  <si>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</si>
  <si>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</si>
  <si>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</si>
  <si>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</si>
  <si>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</si>
  <si>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</si>
  <si>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</si>
  <si>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</si>
  <si>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</si>
  <si>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</si>
  <si>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</si>
  <si>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</si>
  <si>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</si>
  <si>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</si>
  <si>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</si>
  <si>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</si>
  <si>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</si>
  <si>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</si>
  <si>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</si>
  <si>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</si>
  <si>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</si>
  <si>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</si>
  <si>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</si>
  <si>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</si>
  <si>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</si>
  <si>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</si>
  <si>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</si>
  <si>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</si>
  <si>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</si>
  <si>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</si>
  <si>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</si>
  <si>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</si>
  <si>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</si>
  <si>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</si>
  <si>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</si>
  <si>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</si>
  <si>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</si>
  <si>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</si>
  <si>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</si>
  <si>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</si>
  <si>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</si>
  <si>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</si>
  <si>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</si>
  <si>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</si>
  <si>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</si>
  <si>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</si>
  <si>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</si>
  <si>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</si>
  <si>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</si>
  <si>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</si>
  <si>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</si>
  <si>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</si>
  <si>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</si>
  <si>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</si>
  <si>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</si>
  <si>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</si>
  <si>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</si>
  <si>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</si>
  <si>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</si>
  <si>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</si>
  <si>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</si>
  <si>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</si>
  <si>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</si>
  <si>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</si>
  <si>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</si>
  <si>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</si>
  <si>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</si>
  <si>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</si>
  <si>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</si>
  <si>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</si>
  <si>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</si>
  <si>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</si>
  <si>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</si>
  <si>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</si>
  <si>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</si>
  <si>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</si>
  <si>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</si>
  <si>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</si>
  <si>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</si>
  <si>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</si>
  <si>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</si>
  <si>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</si>
  <si>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</si>
  <si>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</si>
  <si>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</si>
  <si>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</si>
  <si>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</si>
  <si>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</si>
  <si>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</si>
  <si>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</si>
  <si>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</si>
  <si>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</si>
  <si>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</si>
  <si>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</si>
  <si>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</si>
  <si>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</si>
  <si>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</si>
  <si>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</si>
  <si>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</si>
  <si>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</si>
  <si>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</si>
  <si>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</si>
  <si>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</si>
  <si>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</si>
  <si>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</si>
  <si>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</si>
  <si>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</si>
  <si>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</si>
  <si>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</si>
  <si>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</si>
  <si>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</si>
  <si>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</si>
  <si>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</si>
  <si>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</si>
  <si>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</si>
  <si>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</si>
  <si>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</si>
  <si>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</si>
  <si>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</si>
  <si>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</si>
  <si>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</si>
  <si>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</si>
  <si>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</si>
  <si>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</si>
  <si>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</si>
  <si>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</si>
  <si>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</si>
  <si>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</si>
  <si>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</si>
  <si>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</si>
  <si>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</si>
  <si>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</si>
  <si>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</si>
  <si>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</si>
  <si>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</si>
  <si>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</si>
  <si>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</si>
  <si>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</si>
  <si>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</si>
  <si>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</si>
  <si>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</si>
  <si>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</si>
  <si>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</si>
  <si>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</si>
  <si>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</si>
  <si>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</si>
  <si>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</si>
  <si>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</si>
  <si>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</si>
  <si>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</si>
  <si>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</si>
  <si>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</si>
  <si>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</si>
  <si>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</si>
  <si>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</si>
  <si>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</si>
  <si>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</si>
  <si>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</si>
  <si>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</si>
  <si>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</si>
  <si>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</si>
  <si>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</si>
  <si>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</si>
  <si>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</si>
  <si>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</si>
  <si>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</si>
  <si>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</si>
  <si>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</si>
  <si>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</si>
  <si>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</si>
  <si>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</si>
  <si>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</si>
  <si>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</si>
  <si>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</si>
  <si>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</si>
  <si>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</si>
  <si>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</si>
  <si>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</si>
  <si>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</si>
  <si>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</si>
  <si>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</si>
  <si>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</si>
  <si>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</si>
  <si>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</si>
  <si>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</si>
  <si>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</si>
  <si>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</si>
  <si>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</si>
  <si>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</si>
  <si>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</si>
  <si>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</si>
  <si>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</si>
  <si>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</si>
  <si>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</si>
  <si>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</si>
  <si>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</si>
  <si>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</si>
  <si>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</si>
  <si>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</si>
  <si>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</si>
  <si>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</si>
  <si>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</si>
  <si>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</si>
  <si>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</si>
  <si>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</si>
  <si>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</si>
  <si>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</si>
  <si>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</si>
  <si>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</si>
  <si>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</si>
  <si>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</si>
  <si>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</si>
  <si>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</si>
  <si>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</si>
  <si>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</si>
  <si>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</si>
  <si>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</si>
  <si>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</si>
  <si>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</si>
  <si>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</si>
  <si>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</si>
  <si>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</si>
  <si>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</si>
  <si>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</si>
  <si>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</si>
  <si>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</si>
  <si>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</si>
  <si>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</si>
  <si>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</si>
  <si>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</si>
  <si>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</si>
  <si>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</si>
  <si>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</si>
  <si>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</si>
  <si>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</si>
  <si>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</si>
  <si>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</si>
  <si>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</si>
  <si>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</si>
  <si>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</si>
  <si>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</si>
  <si>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</si>
  <si>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</si>
  <si>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</si>
  <si>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</si>
  <si>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</si>
  <si>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</si>
  <si>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</si>
  <si>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</si>
  <si>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</si>
  <si>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</si>
  <si>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</si>
  <si>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</si>
  <si>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</si>
  <si>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</si>
  <si>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</si>
  <si>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</si>
  <si>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</si>
  <si>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</si>
  <si>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</si>
  <si>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</si>
  <si>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</si>
  <si>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</si>
  <si>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</si>
  <si>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</si>
  <si>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</si>
  <si>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</si>
  <si>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</si>
  <si>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</si>
  <si>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</si>
  <si>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</si>
  <si>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</si>
  <si>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</si>
  <si>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</si>
  <si>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</si>
  <si>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</si>
  <si>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</si>
  <si>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</si>
  <si>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</si>
  <si>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</si>
  <si>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</si>
  <si>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</si>
  <si>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</si>
  <si>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</si>
  <si>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</si>
  <si>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</si>
  <si>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</si>
  <si>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</si>
  <si>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</si>
  <si>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</si>
  <si>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</si>
  <si>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</si>
  <si>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</si>
  <si>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</si>
  <si>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</si>
  <si>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</si>
  <si>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</si>
  <si>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</si>
  <si>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</si>
  <si>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</si>
  <si>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</si>
  <si>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</si>
  <si>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</si>
  <si>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</si>
  <si>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</si>
  <si>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</si>
  <si>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</si>
  <si>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</si>
  <si>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</si>
  <si>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</si>
  <si>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</si>
  <si>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</si>
  <si>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</si>
  <si>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</si>
  <si>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</si>
  <si>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</si>
  <si>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</si>
  <si>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</si>
  <si>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</si>
  <si>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</si>
  <si>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</si>
  <si>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</si>
  <si>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</si>
  <si>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</si>
  <si>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</si>
  <si>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</si>
  <si>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</si>
  <si>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</si>
  <si>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</si>
  <si>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</si>
  <si>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</si>
  <si>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</si>
  <si>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</si>
  <si>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</si>
  <si>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</si>
  <si>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</si>
  <si>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</si>
  <si>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</si>
  <si>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</si>
  <si>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</si>
  <si>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</si>
  <si>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</si>
  <si>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</si>
  <si>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</si>
  <si>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</si>
  <si>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</si>
  <si>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</si>
  <si>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</si>
  <si>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</si>
  <si>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</si>
  <si>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</si>
  <si>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</si>
  <si>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</si>
  <si>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</si>
  <si>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</si>
  <si>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</si>
  <si>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</si>
  <si>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</si>
  <si>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</si>
  <si>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</si>
  <si>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</si>
  <si>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</si>
  <si>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</si>
  <si>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</si>
  <si>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</si>
  <si>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</si>
  <si>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</si>
  <si>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</si>
  <si>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</si>
  <si>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</si>
  <si>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</si>
  <si>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</si>
  <si>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</si>
  <si>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</si>
  <si>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</si>
  <si>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</si>
  <si>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</si>
  <si>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</si>
  <si>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</si>
  <si>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</si>
  <si>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</si>
  <si>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</si>
  <si>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</si>
  <si>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</si>
  <si>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</si>
  <si>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</si>
  <si>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</si>
  <si>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</si>
  <si>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</si>
  <si>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</si>
  <si>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</si>
  <si>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</si>
  <si>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</si>
  <si>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</si>
  <si>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</si>
  <si>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</si>
  <si>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</si>
  <si>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</si>
  <si>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</si>
  <si>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</si>
  <si>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</si>
  <si>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</si>
  <si>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</si>
  <si>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</si>
  <si>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</si>
  <si>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</si>
  <si>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</si>
  <si>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</si>
  <si>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</si>
  <si>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</si>
  <si>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</si>
  <si>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</si>
  <si>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</si>
  <si>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</si>
  <si>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</si>
  <si>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</si>
  <si>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</si>
  <si>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</si>
  <si>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</si>
  <si>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</si>
  <si>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</si>
  <si>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</si>
  <si>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</si>
  <si>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</si>
  <si>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</si>
  <si>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</si>
  <si>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</si>
  <si>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</si>
  <si>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</si>
  <si>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</si>
  <si>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</si>
  <si>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</si>
  <si>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</si>
  <si>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</si>
  <si>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</si>
  <si>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</si>
  <si>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</si>
  <si>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</si>
  <si>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</si>
  <si>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</si>
  <si>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</si>
  <si>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</si>
  <si>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</si>
  <si>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</si>
  <si>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</si>
  <si>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</si>
  <si>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</si>
  <si>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</si>
  <si>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</si>
  <si>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</si>
  <si>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</si>
  <si>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</si>
  <si>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</si>
  <si>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</si>
  <si>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</si>
  <si>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</si>
  <si>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</si>
  <si>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</si>
  <si>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</si>
  <si>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</si>
  <si>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</si>
  <si>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</si>
  <si>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</si>
  <si>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</si>
  <si>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</si>
  <si>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</si>
  <si>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</si>
  <si>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</si>
  <si>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</si>
  <si>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</si>
  <si>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</si>
  <si>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</si>
  <si>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</si>
  <si>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</si>
  <si>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</si>
  <si>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</si>
  <si>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</si>
  <si>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</si>
  <si>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</si>
  <si>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</si>
  <si>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</si>
  <si>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</si>
  <si>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</si>
  <si>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</si>
  <si>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</si>
  <si>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</si>
  <si>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</si>
  <si>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</si>
  <si>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</si>
  <si>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</si>
  <si>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</si>
  <si>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</si>
  <si>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</si>
  <si>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</si>
  <si>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</si>
  <si>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</si>
  <si>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</si>
  <si>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</si>
  <si>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</si>
  <si>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</si>
  <si>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</si>
  <si>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</si>
  <si>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</si>
  <si>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</si>
  <si>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</si>
  <si>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</si>
  <si>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</si>
  <si>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</si>
  <si>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</si>
  <si>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</si>
  <si>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</si>
  <si>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</si>
  <si>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</si>
  <si>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</si>
  <si>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</si>
  <si>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</si>
  <si>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</si>
  <si>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</si>
  <si>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</si>
  <si>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</si>
  <si>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</si>
  <si>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</si>
  <si>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</si>
  <si>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</si>
  <si>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</si>
  <si>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</si>
  <si>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</si>
  <si>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</si>
  <si>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</si>
  <si>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</si>
  <si>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</si>
  <si>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</si>
  <si>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</si>
  <si>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</si>
  <si>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</si>
  <si>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</si>
  <si>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</si>
  <si>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</si>
  <si>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</si>
  <si>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</si>
  <si>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</si>
  <si>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</si>
  <si>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</si>
  <si>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</si>
  <si>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</si>
  <si>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</si>
  <si>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</si>
  <si>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</si>
  <si>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</si>
  <si>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</si>
  <si>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</si>
  <si>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</si>
  <si>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</si>
  <si>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</si>
  <si>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</si>
  <si>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</si>
  <si>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</si>
  <si>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</si>
  <si>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</si>
  <si>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</si>
  <si>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</si>
  <si>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</si>
  <si>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</si>
  <si>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</si>
  <si>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</si>
  <si>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</si>
  <si>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</si>
  <si>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</si>
  <si>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</si>
  <si>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</si>
  <si>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</si>
  <si>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</si>
  <si>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</si>
  <si>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</si>
  <si>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</si>
  <si>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</si>
  <si>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</si>
  <si>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</si>
  <si>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</si>
  <si>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</si>
  <si>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</si>
  <si>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</si>
  <si>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</si>
  <si>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</si>
  <si>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</si>
  <si>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</si>
  <si>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</si>
  <si>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</si>
  <si>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</si>
  <si>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</si>
  <si>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</si>
  <si>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</si>
  <si>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</si>
  <si>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</si>
  <si>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</si>
  <si>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</si>
  <si>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</si>
  <si>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</si>
  <si>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</si>
  <si>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</si>
  <si>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</si>
  <si>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</si>
  <si>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</si>
  <si>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</si>
  <si>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</si>
  <si>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</si>
  <si>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</si>
  <si>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</si>
  <si>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</si>
  <si>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</si>
  <si>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</si>
  <si>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</si>
  <si>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</si>
  <si>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</si>
  <si>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</si>
  <si>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</si>
  <si>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</si>
  <si>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</si>
  <si>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</si>
  <si>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</si>
  <si>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</si>
  <si>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</si>
  <si>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</si>
  <si>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</si>
  <si>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</si>
  <si>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</si>
  <si>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</si>
  <si>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</si>
  <si>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</si>
  <si>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</si>
  <si>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</si>
  <si>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</si>
  <si>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</si>
  <si>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</si>
  <si>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</si>
  <si>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</si>
  <si>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</si>
  <si>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</si>
  <si>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</si>
  <si>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</si>
  <si>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</si>
  <si>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</si>
  <si>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</si>
  <si>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</si>
  <si>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</si>
  <si>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</si>
  <si>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</si>
  <si>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</si>
  <si>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</si>
  <si>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</si>
  <si>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</si>
  <si>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</si>
  <si>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</si>
  <si>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</si>
  <si>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</si>
  <si>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</si>
  <si>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</si>
  <si>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</si>
  <si>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</si>
  <si>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</si>
  <si>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</si>
  <si>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</si>
  <si>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</si>
  <si>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</si>
  <si>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</si>
  <si>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</si>
  <si>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</si>
  <si>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</si>
  <si>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</si>
  <si>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</si>
  <si>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</si>
  <si>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</si>
  <si>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</si>
  <si>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</si>
  <si>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</si>
  <si>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</si>
  <si>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</si>
  <si>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</si>
  <si>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</si>
  <si>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</si>
  <si>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</si>
  <si>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</si>
  <si>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</si>
  <si>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</si>
  <si>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</si>
  <si>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</si>
  <si>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</si>
  <si>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</si>
  <si>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</si>
  <si>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</si>
  <si>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</si>
  <si>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</si>
  <si>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</si>
  <si>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</si>
  <si>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</si>
  <si>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</si>
  <si>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</si>
  <si>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</si>
  <si>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</si>
  <si>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</si>
  <si>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</si>
  <si>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</si>
  <si>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</si>
  <si>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</si>
  <si>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</si>
  <si>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</si>
  <si>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</si>
  <si>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</si>
  <si>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</si>
  <si>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</si>
  <si>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</si>
  <si>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</si>
  <si>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</si>
  <si>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</si>
  <si>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</si>
  <si>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</si>
  <si>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</si>
  <si>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</si>
  <si>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</si>
  <si>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</si>
  <si>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</si>
  <si>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</si>
  <si>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</si>
  <si>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</si>
  <si>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</si>
  <si>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</si>
  <si>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</si>
  <si>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</si>
  <si>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</si>
  <si>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</si>
  <si>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</si>
  <si>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</si>
  <si>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</si>
  <si>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</si>
  <si>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</si>
  <si>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</si>
  <si>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</si>
  <si>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</si>
  <si>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</si>
  <si>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</si>
  <si>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</si>
  <si>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</si>
  <si>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</si>
  <si>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</si>
  <si>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</si>
  <si>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</si>
  <si>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</si>
  <si>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</si>
  <si>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</si>
  <si>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</si>
  <si>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</si>
  <si>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</si>
  <si>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</si>
  <si>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</si>
  <si>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</si>
  <si>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</si>
  <si>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</si>
  <si>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</si>
  <si>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</si>
  <si>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</si>
  <si>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</si>
  <si>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</si>
  <si>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</si>
  <si>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</si>
  <si>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</si>
  <si>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</si>
  <si>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</si>
  <si>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</si>
  <si>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</si>
  <si>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</si>
  <si>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</si>
  <si>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</si>
  <si>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</si>
  <si>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</si>
  <si>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</si>
  <si>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</si>
  <si>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</si>
  <si>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</si>
  <si>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</si>
  <si>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</si>
  <si>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</si>
  <si>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</si>
  <si>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</si>
  <si>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</si>
  <si>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</si>
  <si>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</si>
  <si>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</si>
  <si>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</si>
  <si>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</si>
  <si>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</si>
  <si>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</si>
  <si>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</si>
  <si>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</si>
  <si>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</si>
  <si>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</si>
  <si>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</si>
  <si>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</si>
  <si>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</si>
  <si>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</si>
  <si>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</si>
  <si>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</si>
  <si>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</si>
  <si>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</si>
  <si>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</si>
  <si>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</si>
  <si>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</si>
  <si>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</si>
  <si>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</si>
  <si>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</si>
  <si>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</si>
  <si>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</si>
  <si>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</si>
  <si>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</si>
  <si>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</si>
  <si>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</si>
  <si>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</si>
  <si>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</si>
  <si>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</si>
  <si>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</si>
  <si>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</si>
  <si>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</si>
  <si>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</si>
  <si>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</si>
  <si>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</si>
  <si>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</si>
  <si>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</si>
  <si>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</si>
  <si>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</si>
  <si>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</si>
  <si>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</si>
  <si>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</si>
  <si>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</si>
  <si>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</si>
  <si>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</si>
  <si>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</si>
  <si>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</si>
  <si>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</si>
  <si>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</si>
  <si>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</si>
  <si>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</si>
  <si>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</si>
  <si>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</si>
  <si>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</si>
  <si>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</si>
  <si>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</si>
  <si>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</si>
  <si>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</si>
  <si>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</si>
  <si>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</si>
  <si>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</si>
  <si>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</si>
  <si>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</si>
  <si>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</si>
  <si>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</si>
  <si>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</si>
  <si>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</si>
  <si>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</si>
  <si>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</si>
  <si>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</si>
  <si>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</si>
  <si>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</si>
  <si>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</si>
  <si>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</si>
  <si>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</si>
  <si>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</si>
  <si>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</si>
  <si>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</si>
  <si>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</si>
  <si>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</si>
  <si>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</si>
  <si>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</si>
  <si>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</si>
  <si>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</si>
  <si>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</si>
  <si>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</si>
  <si>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</si>
  <si>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</si>
  <si>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</si>
  <si>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</si>
  <si>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</si>
  <si>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</si>
  <si>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</si>
  <si>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</si>
  <si>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</si>
  <si>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</si>
  <si>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</si>
  <si>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</si>
  <si>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</si>
  <si>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</si>
  <si>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</si>
  <si>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</si>
  <si>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</si>
  <si>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</si>
  <si>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</si>
  <si>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</si>
  <si>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</si>
  <si>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</si>
  <si>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</si>
  <si>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</si>
  <si>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</si>
  <si>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</si>
  <si>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</si>
  <si>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</si>
  <si>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</si>
  <si>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</si>
  <si>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</si>
  <si>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</si>
  <si>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</si>
  <si>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</si>
  <si>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</si>
  <si>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</si>
  <si>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</si>
  <si>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</si>
  <si>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</si>
  <si>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</si>
  <si>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</si>
  <si>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</si>
  <si>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</si>
  <si>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</si>
  <si>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</si>
  <si>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</si>
  <si>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</si>
  <si>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</si>
  <si>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</si>
  <si>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</si>
  <si>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</si>
  <si>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</si>
  <si>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</si>
  <si>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</si>
  <si>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</si>
  <si>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</si>
  <si>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</si>
  <si>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</si>
  <si>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</si>
  <si>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</si>
  <si>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</si>
  <si>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</si>
  <si>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</si>
  <si>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</si>
  <si>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</si>
  <si>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</si>
  <si>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</si>
  <si>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</si>
  <si>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</si>
  <si>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</si>
  <si>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</si>
  <si>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</si>
  <si>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</si>
  <si>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</si>
  <si>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</si>
  <si>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</si>
  <si>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</si>
  <si>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</si>
  <si>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</si>
  <si>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</si>
  <si>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</si>
  <si>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</si>
  <si>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</si>
  <si>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</si>
  <si>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</si>
  <si>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</si>
  <si>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</si>
  <si>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</si>
  <si>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</si>
  <si>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</si>
  <si>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</si>
  <si>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</si>
  <si>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</si>
  <si>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</si>
  <si>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</si>
  <si>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</si>
  <si>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</si>
  <si>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</si>
  <si>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</si>
  <si>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</si>
  <si>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</si>
  <si>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</si>
  <si>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</si>
  <si>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</si>
  <si>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</si>
  <si>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</si>
  <si>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</si>
  <si>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</si>
  <si>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</si>
  <si>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</si>
  <si>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</si>
  <si>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</si>
  <si>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</si>
  <si>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</si>
  <si>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</si>
  <si>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</si>
  <si>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</si>
  <si>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</si>
  <si>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</si>
  <si>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</si>
  <si>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</si>
  <si>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</si>
  <si>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</si>
  <si>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</si>
  <si>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</si>
  <si>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</si>
  <si>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</si>
  <si>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</si>
  <si>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</si>
  <si>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</si>
  <si>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</si>
  <si>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</si>
  <si>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</si>
  <si>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</si>
  <si>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</si>
  <si>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</si>
  <si>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</si>
  <si>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</si>
  <si>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</si>
  <si>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</si>
  <si>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</si>
  <si>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</si>
  <si>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</si>
  <si>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</si>
  <si>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</si>
  <si>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</si>
  <si>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</si>
  <si>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</si>
  <si>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</si>
  <si>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</si>
  <si>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</si>
  <si>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</si>
  <si>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</si>
  <si>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</si>
  <si>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</si>
  <si>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</si>
  <si>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</si>
  <si>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</si>
  <si>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</si>
  <si>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</si>
  <si>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</si>
  <si>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</si>
  <si>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</si>
  <si>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</si>
  <si>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</si>
  <si>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</si>
  <si>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</si>
  <si>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</si>
  <si>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</si>
  <si>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</si>
  <si>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</si>
  <si>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</si>
  <si>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</si>
  <si>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</si>
  <si>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</si>
  <si>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</si>
  <si>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</si>
  <si>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</si>
  <si>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</si>
  <si>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</si>
  <si>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</si>
  <si>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</si>
  <si>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</si>
  <si>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</si>
  <si>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</si>
  <si>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</si>
  <si>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</si>
  <si>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</si>
  <si>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</si>
  <si>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</si>
  <si>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</si>
  <si>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</si>
  <si>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</si>
  <si>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</si>
  <si>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</si>
  <si>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</si>
  <si>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</si>
  <si>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</si>
  <si>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</si>
  <si>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</si>
  <si>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</si>
  <si>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</si>
  <si>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</si>
  <si>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</si>
  <si>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</si>
  <si>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</si>
  <si>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</si>
  <si>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</si>
  <si>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</si>
  <si>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</si>
  <si>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</si>
  <si>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</si>
  <si>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</si>
  <si>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</si>
  <si>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</si>
  <si>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</si>
  <si>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</si>
  <si>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</si>
  <si>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</si>
  <si>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</si>
  <si>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</si>
  <si>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</si>
  <si>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</si>
  <si>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</si>
  <si>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</si>
  <si>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</si>
  <si>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</si>
  <si>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</si>
  <si>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</si>
  <si>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</si>
  <si>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</si>
  <si>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</si>
  <si>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</si>
  <si>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</si>
  <si>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</si>
  <si>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</si>
  <si>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</si>
  <si>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</si>
  <si>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</si>
  <si>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</si>
  <si>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</si>
  <si>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</si>
  <si>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</si>
  <si>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</si>
  <si>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</si>
  <si>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</si>
  <si>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</si>
  <si>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</si>
  <si>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</si>
  <si>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</si>
  <si>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</si>
  <si>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</si>
  <si>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</si>
  <si>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</si>
  <si>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</si>
  <si>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</si>
  <si>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</si>
  <si>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</si>
  <si>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</si>
  <si>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</si>
  <si>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</si>
  <si>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</si>
  <si>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</si>
  <si>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</si>
  <si>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</si>
  <si>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</si>
  <si>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</si>
  <si>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</si>
  <si>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</si>
  <si>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</si>
  <si>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</si>
  <si>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</si>
  <si>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</si>
  <si>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</si>
  <si>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</si>
  <si>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</si>
  <si>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</si>
  <si>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</si>
  <si>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</si>
  <si>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</si>
  <si>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</si>
  <si>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</si>
  <si>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</si>
  <si>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</si>
  <si>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</si>
  <si>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</si>
  <si>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</si>
  <si>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</si>
  <si>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</si>
  <si>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</si>
  <si>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</si>
  <si>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</si>
  <si>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</si>
  <si>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</si>
  <si>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</si>
  <si>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</si>
  <si>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</si>
  <si>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</si>
  <si>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</si>
  <si>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</si>
  <si>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</si>
  <si>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</si>
  <si>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</si>
  <si>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</si>
  <si>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</si>
  <si>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</si>
  <si>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</si>
  <si>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</si>
  <si>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</si>
  <si>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</si>
  <si>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</si>
  <si>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</si>
  <si>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</si>
  <si>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</si>
  <si>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</si>
  <si>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</si>
  <si>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</si>
  <si>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</si>
  <si>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</si>
  <si>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</si>
  <si>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</si>
  <si>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</si>
  <si>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</si>
  <si>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</si>
  <si>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</si>
  <si>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</si>
  <si>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</si>
  <si>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</si>
  <si>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</si>
  <si>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</si>
  <si>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</si>
  <si>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</si>
  <si>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</si>
  <si>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</si>
  <si>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</si>
  <si>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</si>
  <si>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</si>
  <si>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</si>
  <si>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</si>
  <si>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</si>
  <si>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</si>
  <si>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</si>
  <si>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</si>
  <si>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</si>
  <si>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</si>
  <si>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</si>
  <si>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</si>
  <si>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</si>
  <si>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</si>
  <si>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</si>
  <si>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</si>
  <si>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</si>
  <si>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</si>
  <si>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</si>
  <si>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</si>
  <si>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</si>
  <si>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</si>
  <si>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</si>
  <si>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</si>
  <si>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</si>
  <si>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</si>
  <si>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</si>
  <si>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</si>
  <si>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</si>
  <si>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</si>
  <si>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</si>
  <si>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</si>
  <si>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</si>
  <si>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</si>
  <si>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</si>
  <si>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</si>
  <si>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</si>
  <si>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</si>
  <si>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</si>
  <si>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</si>
  <si>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</si>
  <si>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</si>
  <si>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</si>
  <si>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</si>
  <si>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</si>
  <si>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</si>
  <si>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</si>
  <si>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</si>
  <si>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</si>
  <si>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</si>
  <si>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</si>
  <si>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</si>
  <si>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</si>
  <si>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</si>
  <si>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</si>
  <si>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</si>
  <si>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</si>
  <si>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</si>
  <si>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</si>
  <si>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</si>
  <si>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</si>
  <si>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</si>
  <si>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</si>
  <si>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</si>
  <si>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</si>
  <si>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</si>
  <si>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</si>
  <si>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</si>
  <si>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</si>
  <si>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</si>
  <si>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</si>
  <si>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</si>
  <si>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</si>
  <si>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</si>
  <si>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</si>
  <si>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</si>
  <si>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</si>
  <si>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</si>
  <si>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</si>
  <si>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</si>
  <si>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</si>
  <si>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</si>
  <si>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</si>
  <si>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</si>
  <si>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</si>
  <si>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</si>
  <si>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</si>
  <si>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</si>
  <si>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</si>
  <si>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</si>
  <si>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</si>
  <si>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</si>
  <si>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</si>
  <si>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</si>
  <si>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</si>
  <si>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</si>
  <si>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</si>
  <si>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</si>
  <si>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</si>
  <si>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</si>
  <si>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</si>
  <si>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</si>
  <si>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</si>
  <si>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</si>
  <si>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</si>
  <si>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</si>
  <si>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</si>
  <si>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</si>
  <si>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</si>
  <si>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</si>
  <si>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</si>
  <si>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</si>
  <si>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</si>
  <si>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</si>
  <si>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</si>
  <si>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</si>
  <si>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</si>
  <si>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</si>
  <si>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</si>
  <si>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</si>
  <si>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</si>
  <si>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</si>
  <si>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</si>
  <si>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</si>
  <si>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</si>
  <si>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</si>
  <si>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</si>
  <si>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</si>
  <si>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</si>
  <si>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</si>
  <si>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</si>
  <si>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</si>
  <si>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</si>
  <si>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</si>
  <si>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</si>
  <si>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</si>
  <si>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</si>
  <si>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</si>
  <si>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</si>
  <si>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</si>
  <si>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</si>
  <si>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</si>
  <si>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</si>
  <si>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</si>
  <si>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</si>
  <si>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</si>
  <si>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</si>
  <si>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</si>
  <si>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</si>
  <si>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</si>
  <si>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</si>
  <si>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</si>
  <si>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</si>
  <si>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</si>
  <si>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</si>
  <si>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</si>
  <si>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</si>
  <si>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</si>
  <si>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</si>
  <si>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</si>
  <si>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</si>
  <si>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</si>
  <si>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</si>
  <si>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</si>
  <si>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</si>
  <si>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</si>
  <si>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</si>
  <si>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</si>
  <si>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</si>
  <si>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</si>
  <si>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</si>
  <si>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</si>
  <si>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</si>
  <si>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</si>
  <si>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</si>
  <si>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</si>
  <si>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</si>
  <si>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</si>
  <si>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</si>
  <si>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</si>
  <si>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</si>
  <si>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</si>
  <si>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</si>
  <si>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</si>
  <si>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</si>
  <si>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</si>
  <si>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</si>
  <si>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</si>
  <si>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</si>
  <si>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</si>
  <si>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</si>
  <si>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</si>
  <si>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</si>
  <si>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</si>
  <si>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</si>
  <si>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</si>
  <si>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</si>
  <si>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</si>
  <si>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</si>
  <si>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</si>
  <si>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</si>
  <si>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</si>
  <si>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</si>
  <si>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</si>
  <si>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</si>
  <si>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</si>
  <si>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</si>
  <si>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</si>
  <si>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</si>
  <si>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</si>
  <si>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</si>
  <si>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</si>
  <si>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</si>
  <si>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</si>
  <si>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</si>
  <si>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</si>
  <si>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</si>
  <si>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</si>
  <si>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</si>
  <si>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</si>
  <si>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</si>
  <si>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</si>
  <si>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</si>
  <si>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</si>
  <si>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</si>
  <si>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</si>
  <si>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</si>
  <si>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</si>
  <si>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</si>
  <si>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</si>
  <si>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</si>
  <si>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</si>
  <si>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</si>
  <si>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</si>
  <si>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</si>
  <si>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</si>
  <si>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</si>
  <si>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</si>
  <si>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</si>
  <si>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</si>
  <si>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</si>
  <si>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</si>
  <si>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</si>
  <si>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</si>
  <si>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</si>
  <si>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</si>
  <si>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</si>
  <si>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</si>
  <si>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</si>
  <si>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</si>
  <si>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</si>
  <si>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</si>
  <si>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</si>
  <si>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</si>
  <si>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</si>
  <si>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</si>
  <si>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</si>
  <si>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</si>
  <si>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</si>
  <si>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</si>
  <si>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</si>
  <si>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</si>
  <si>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</si>
  <si>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</si>
  <si>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</si>
  <si>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</si>
  <si>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</si>
  <si>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</si>
  <si>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</si>
  <si>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</si>
  <si>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</si>
  <si>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</si>
  <si>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</si>
  <si>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</si>
  <si>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</si>
  <si>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</si>
  <si>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</si>
  <si>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</si>
  <si>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</si>
  <si>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</si>
  <si>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</si>
  <si>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</si>
  <si>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</si>
  <si>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</si>
  <si>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</si>
  <si>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</si>
  <si>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</si>
  <si>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</si>
  <si>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</si>
  <si>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</si>
  <si>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</si>
  <si>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</si>
  <si>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</si>
  <si>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</si>
  <si>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</si>
  <si>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</si>
  <si>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</si>
  <si>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</si>
  <si>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</si>
  <si>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</si>
  <si>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</si>
  <si>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</si>
  <si>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</si>
  <si>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</si>
  <si>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</si>
  <si>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</si>
  <si>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</si>
  <si>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</si>
  <si>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</si>
  <si>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</si>
  <si>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</si>
  <si>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</si>
  <si>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</si>
  <si>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</si>
  <si>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</si>
  <si>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</si>
  <si>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</si>
  <si>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</si>
  <si>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</si>
  <si>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</si>
  <si>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</si>
  <si>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</si>
  <si>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</si>
  <si>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</si>
  <si>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</si>
  <si>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</si>
  <si>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</si>
  <si>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</si>
  <si>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</si>
  <si>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</si>
  <si>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</si>
  <si>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</si>
  <si>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</si>
  <si>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</si>
  <si>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</si>
  <si>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</si>
  <si>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</si>
  <si>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</si>
  <si>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</si>
  <si>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</si>
  <si>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</si>
  <si>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</si>
  <si>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</si>
  <si>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</si>
  <si>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</si>
  <si>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</si>
  <si>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</si>
  <si>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</si>
  <si>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</si>
  <si>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</si>
  <si>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</si>
  <si>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</si>
  <si>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</si>
  <si>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</si>
  <si>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</si>
  <si>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</si>
  <si>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</si>
  <si>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</si>
  <si>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</si>
  <si>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</si>
  <si>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</si>
  <si>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</si>
  <si>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</si>
  <si>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</si>
  <si>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</si>
  <si>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</si>
  <si>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</si>
  <si>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</si>
  <si>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</si>
  <si>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</si>
  <si>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</si>
  <si>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</si>
  <si>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</si>
  <si>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</si>
  <si>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</si>
  <si>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</si>
  <si>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</si>
  <si>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</si>
  <si>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</si>
  <si>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</si>
  <si>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</si>
  <si>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</si>
  <si>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</si>
  <si>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</si>
  <si>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</si>
  <si>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</si>
  <si>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</si>
  <si>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</si>
  <si>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</si>
  <si>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</si>
  <si>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</si>
  <si>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</si>
  <si>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</si>
  <si>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</si>
  <si>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</si>
  <si>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</si>
  <si>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</si>
  <si>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</si>
  <si>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</si>
  <si>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</si>
  <si>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</si>
  <si>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</si>
  <si>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</si>
  <si>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</si>
  <si>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</si>
  <si>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</si>
  <si>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</si>
  <si>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</si>
  <si>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</si>
  <si>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</si>
  <si>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</si>
  <si>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</si>
  <si>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</si>
  <si>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</si>
  <si>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</si>
  <si>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</si>
  <si>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</si>
  <si>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</si>
  <si>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</si>
  <si>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</si>
  <si>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</si>
  <si>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</si>
  <si>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</si>
  <si>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</si>
  <si>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</si>
  <si>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</si>
  <si>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</si>
  <si>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</si>
  <si>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</si>
  <si>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</si>
  <si>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</si>
  <si>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</si>
  <si>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</si>
  <si>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</si>
  <si>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</si>
  <si>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</si>
  <si>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</si>
  <si>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</si>
  <si>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</si>
  <si>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</si>
  <si>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</si>
  <si>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</si>
  <si>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</si>
  <si>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</si>
  <si>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</si>
  <si>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</si>
  <si>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</si>
  <si>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</si>
  <si>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</si>
  <si>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</si>
  <si>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</si>
  <si>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</si>
  <si>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</si>
  <si>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</si>
  <si>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</si>
  <si>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</si>
  <si>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</si>
  <si>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</si>
  <si>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</si>
  <si>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</si>
  <si>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</si>
  <si>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</si>
  <si>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</si>
  <si>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</si>
  <si>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</si>
  <si>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</si>
  <si>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</si>
  <si>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</si>
  <si>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</si>
  <si>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</si>
  <si>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</si>
  <si>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</si>
  <si>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</si>
  <si>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</si>
  <si>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</si>
  <si>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</si>
  <si>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</si>
  <si>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</si>
  <si>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</si>
  <si>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</si>
  <si>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</si>
  <si>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</si>
  <si>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</si>
  <si>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</si>
  <si>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</si>
  <si>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</si>
  <si>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</si>
  <si>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</si>
  <si>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</si>
  <si>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</si>
  <si>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</si>
  <si>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</si>
  <si>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</si>
  <si>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</si>
  <si>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</si>
  <si>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</si>
  <si>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</si>
  <si>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</si>
  <si>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</si>
  <si>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</si>
  <si>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</si>
  <si>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</si>
  <si>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</si>
  <si>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</si>
  <si>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</si>
  <si>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</si>
  <si>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</si>
  <si>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</si>
  <si>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</si>
  <si>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</si>
  <si>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</si>
  <si>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</si>
  <si>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</si>
  <si>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</si>
  <si>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</si>
  <si>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</si>
  <si>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</si>
  <si>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</si>
  <si>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</si>
  <si>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</si>
  <si>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</si>
  <si>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</si>
  <si>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</si>
  <si>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</si>
  <si>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</si>
  <si>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</si>
  <si>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</si>
  <si>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</si>
  <si>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</si>
  <si>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</si>
  <si>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</si>
  <si>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</si>
  <si>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</si>
  <si>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</si>
  <si>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</si>
  <si>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</si>
  <si>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</si>
  <si>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</si>
  <si>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</si>
  <si>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</si>
  <si>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</si>
  <si>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</si>
  <si>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</si>
  <si>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</si>
  <si>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</si>
  <si>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</si>
  <si>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</si>
  <si>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</si>
  <si>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</si>
  <si>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</si>
  <si>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</si>
  <si>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</si>
  <si>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</si>
  <si>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</si>
  <si>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</si>
  <si>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</si>
  <si>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</si>
  <si>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</si>
  <si>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</si>
  <si>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</si>
  <si>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</si>
  <si>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</si>
  <si>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</si>
  <si>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</si>
  <si>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</si>
  <si>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</si>
  <si>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</si>
  <si>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</si>
  <si>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</si>
  <si>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</si>
  <si>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</si>
  <si>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</si>
  <si>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</si>
  <si>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</si>
  <si>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</si>
  <si>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</si>
  <si>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</si>
  <si>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</si>
  <si>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</si>
  <si>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</si>
  <si>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</si>
  <si>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</si>
  <si>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</si>
  <si>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</si>
  <si>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</si>
  <si>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</si>
  <si>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</si>
  <si>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</si>
  <si>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</si>
  <si>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</si>
  <si>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</si>
  <si>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</si>
  <si>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</si>
  <si>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</si>
  <si>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</si>
  <si>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</si>
  <si>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</si>
  <si>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</si>
  <si>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</si>
  <si>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</si>
  <si>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</si>
  <si>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</si>
  <si>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</si>
  <si>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</si>
  <si>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</si>
  <si>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</si>
  <si>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</si>
  <si>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</si>
  <si>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</si>
  <si>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</si>
  <si>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</si>
  <si>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</si>
  <si>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</si>
  <si>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</si>
  <si>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</si>
  <si>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</si>
  <si>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</si>
  <si>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</si>
  <si>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</si>
  <si>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</si>
  <si>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</si>
  <si>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</si>
  <si>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</si>
  <si>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</si>
  <si>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</si>
  <si>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</si>
  <si>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</si>
  <si>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</si>
  <si>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</si>
  <si>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</si>
  <si>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</si>
  <si>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</si>
  <si>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</si>
  <si>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</si>
  <si>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</si>
  <si>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</si>
  <si>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</si>
  <si>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</si>
  <si>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</si>
  <si>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</si>
  <si>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</si>
  <si>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</si>
  <si>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</si>
  <si>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</si>
  <si>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</si>
  <si>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</si>
  <si>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</si>
  <si>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</si>
  <si>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</si>
  <si>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</si>
  <si>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</si>
  <si>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</si>
  <si>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</si>
  <si>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</si>
  <si>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</si>
  <si>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</si>
  <si>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</si>
  <si>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</si>
  <si>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</si>
  <si>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</si>
  <si>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</si>
  <si>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</si>
  <si>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</si>
  <si>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</si>
  <si>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</si>
  <si>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</si>
  <si>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</si>
  <si>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</si>
  <si>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</si>
  <si>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</si>
  <si>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</si>
  <si>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</si>
  <si>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</si>
  <si>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</si>
  <si>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</si>
  <si>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</si>
  <si>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</si>
  <si>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</si>
  <si>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</si>
  <si>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</si>
  <si>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</si>
  <si>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</si>
  <si>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</si>
  <si>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</si>
  <si>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</si>
  <si>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</si>
  <si>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</si>
  <si>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</si>
  <si>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</si>
  <si>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</si>
  <si>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</si>
  <si>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</si>
  <si>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</si>
  <si>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</si>
  <si>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</si>
  <si>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</si>
  <si>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</si>
  <si>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</si>
  <si>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</si>
  <si>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</si>
  <si>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</si>
  <si>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</si>
  <si>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</si>
  <si>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</si>
  <si>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</si>
  <si>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</si>
  <si>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</si>
  <si>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</si>
  <si>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</si>
  <si>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</si>
  <si>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</si>
  <si>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</si>
  <si>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</si>
  <si>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</si>
  <si>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</si>
  <si>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</si>
  <si>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</si>
  <si>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</si>
  <si>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</si>
  <si>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</si>
  <si>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</si>
  <si>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</si>
  <si>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</si>
  <si>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</si>
  <si>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</si>
  <si>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</si>
  <si>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</si>
  <si>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</si>
  <si>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</si>
  <si>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</si>
  <si>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</si>
  <si>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</si>
  <si>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</si>
  <si>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</si>
  <si>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</si>
  <si>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</si>
  <si>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</si>
  <si>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</si>
  <si>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</si>
  <si>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</si>
  <si>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</si>
  <si>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</si>
  <si>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</si>
  <si>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</si>
  <si>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</si>
  <si>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</si>
  <si>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</si>
  <si>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</si>
  <si>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</si>
  <si>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</si>
  <si>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</si>
  <si>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</si>
  <si>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</si>
  <si>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</si>
  <si>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</si>
  <si>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</si>
  <si>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</si>
  <si>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</si>
  <si>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</si>
  <si>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</si>
  <si>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</si>
  <si>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</si>
  <si>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</si>
  <si>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</si>
  <si>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</si>
  <si>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</si>
  <si>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</si>
  <si>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</si>
  <si>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</si>
  <si>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</si>
  <si>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</si>
  <si>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</si>
  <si>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</si>
  <si>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</si>
  <si>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</si>
  <si>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</si>
  <si>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</si>
  <si>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</si>
  <si>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</si>
  <si>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</si>
  <si>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</si>
  <si>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</si>
  <si>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</si>
  <si>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</si>
  <si>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</si>
  <si>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</si>
  <si>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</si>
  <si>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</si>
  <si>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</si>
  <si>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</si>
  <si>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</si>
  <si>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</si>
  <si>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</si>
  <si>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</si>
  <si>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</si>
  <si>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</si>
  <si>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</si>
  <si>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</si>
  <si>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</si>
  <si>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</si>
  <si>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</si>
  <si>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</si>
  <si>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</si>
  <si>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</si>
  <si>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</si>
  <si>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</si>
  <si>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</si>
  <si>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</si>
  <si>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</si>
  <si>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</si>
  <si>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</si>
  <si>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</si>
  <si>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</si>
  <si>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</si>
  <si>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</si>
  <si>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</si>
  <si>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</si>
  <si>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</si>
  <si>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</si>
  <si>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</si>
  <si>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</si>
  <si>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</si>
  <si>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</si>
  <si>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</si>
  <si>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</si>
  <si>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</si>
  <si>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</si>
  <si>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</si>
  <si>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</si>
  <si>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</si>
  <si>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</si>
  <si>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</si>
  <si>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</si>
  <si>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</si>
  <si>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</si>
  <si>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</si>
  <si>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</si>
  <si>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</si>
  <si>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</si>
  <si>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</si>
  <si>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</si>
  <si>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</si>
  <si>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</si>
  <si>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</si>
  <si>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</si>
  <si>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</si>
  <si>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</si>
  <si>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</si>
  <si>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</si>
  <si>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</si>
  <si>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</si>
  <si>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</si>
  <si>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</si>
  <si>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</si>
  <si>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</si>
  <si>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</si>
  <si>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</si>
  <si>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</si>
  <si>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</si>
  <si>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</si>
  <si>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</si>
  <si>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</si>
  <si>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</si>
  <si>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</si>
  <si>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</si>
  <si>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</si>
  <si>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</si>
  <si>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</si>
  <si>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</si>
  <si>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</si>
  <si>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</si>
  <si>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</si>
  <si>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</si>
  <si>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</si>
  <si>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</si>
  <si>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</si>
  <si>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</si>
  <si>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</si>
  <si>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</si>
  <si>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</si>
  <si>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</si>
  <si>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</si>
  <si>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</si>
  <si>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</si>
  <si>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</si>
  <si>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</si>
  <si>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</si>
  <si>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</si>
  <si>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</si>
  <si>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</si>
  <si>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</si>
  <si>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</si>
  <si>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</si>
  <si>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</si>
  <si>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</si>
  <si>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</si>
  <si>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</si>
  <si>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</si>
  <si>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</si>
  <si>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</si>
  <si>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</si>
  <si>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</si>
  <si>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</si>
  <si>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</si>
  <si>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</si>
  <si>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</si>
  <si>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</si>
  <si>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</si>
  <si>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</si>
  <si>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</si>
  <si>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</si>
  <si>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</si>
  <si>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</si>
  <si>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</si>
  <si>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</si>
  <si>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</si>
  <si>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</si>
  <si>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</si>
  <si>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</si>
  <si>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</si>
  <si>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</si>
  <si>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</si>
  <si>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</si>
  <si>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</si>
  <si>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</si>
  <si>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</si>
  <si>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</si>
  <si>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</si>
  <si>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</si>
  <si>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</si>
  <si>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</si>
  <si>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</si>
  <si>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</si>
  <si>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</si>
  <si>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</si>
  <si>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</si>
  <si>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</si>
  <si>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</si>
  <si>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</si>
  <si>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</si>
  <si>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</si>
  <si>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</si>
  <si>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</si>
  <si>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</si>
  <si>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</si>
  <si>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</si>
  <si>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</si>
  <si>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</si>
  <si>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</si>
  <si>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</si>
  <si>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</si>
  <si>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</si>
  <si>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</si>
  <si>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</si>
  <si>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</si>
  <si>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</si>
  <si>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</si>
  <si>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</si>
  <si>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</si>
  <si>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</si>
  <si>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</si>
  <si>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</si>
  <si>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</si>
  <si>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</si>
  <si>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</si>
  <si>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</si>
  <si>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</si>
  <si>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</si>
  <si>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</si>
  <si>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</si>
  <si>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</si>
  <si>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</si>
  <si>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</si>
  <si>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</si>
  <si>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</si>
  <si>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</si>
  <si>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</si>
  <si>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</si>
  <si>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</si>
  <si>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</si>
  <si>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</si>
  <si>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</si>
  <si>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</si>
  <si>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</si>
  <si>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</si>
  <si>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</si>
  <si>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</si>
  <si>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</si>
  <si>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</si>
  <si>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</si>
  <si>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</si>
  <si>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</si>
  <si>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</si>
  <si>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</si>
  <si>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</si>
  <si>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</si>
  <si>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</si>
  <si>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</si>
  <si>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</si>
  <si>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</si>
  <si>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</si>
  <si>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</si>
  <si>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</si>
  <si>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</si>
  <si>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</si>
  <si>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</si>
  <si>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</si>
  <si>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</si>
  <si>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</si>
  <si>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</si>
  <si>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</si>
  <si>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</si>
  <si>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</si>
  <si>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</si>
  <si>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</si>
  <si>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</si>
  <si>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</si>
  <si>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</si>
  <si>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</si>
  <si>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</si>
  <si>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</si>
  <si>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</si>
  <si>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</si>
  <si>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</si>
  <si>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</si>
  <si>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</si>
  <si>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</si>
  <si>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</si>
  <si>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</si>
  <si>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</si>
  <si>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</si>
  <si>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</si>
  <si>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</si>
  <si>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</si>
  <si>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</si>
  <si>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</si>
  <si>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</si>
  <si>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</si>
  <si>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</si>
  <si>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</si>
  <si>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</si>
  <si>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</si>
  <si>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</si>
  <si>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</si>
  <si>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</si>
  <si>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</si>
  <si>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</si>
  <si>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</si>
  <si>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</si>
  <si>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</si>
  <si>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</si>
  <si>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</si>
  <si>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</si>
  <si>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</si>
  <si>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</si>
  <si>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</si>
  <si>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</si>
  <si>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</si>
  <si>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</si>
  <si>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</si>
  <si>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</si>
  <si>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</si>
  <si>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</si>
  <si>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</si>
  <si>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</si>
  <si>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</si>
  <si>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</si>
  <si>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</si>
  <si>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</si>
  <si>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</si>
  <si>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</si>
  <si>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</si>
  <si>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</si>
  <si>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</si>
  <si>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</si>
  <si>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</si>
  <si>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</si>
  <si>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</si>
  <si>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</si>
  <si>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</si>
  <si>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</si>
  <si>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</si>
  <si>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</si>
  <si>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</si>
  <si>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</si>
  <si>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</si>
  <si>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</si>
  <si>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</si>
  <si>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</si>
  <si>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</si>
  <si>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</si>
  <si>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</si>
  <si>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</si>
  <si>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</si>
  <si>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</si>
  <si>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</si>
  <si>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</si>
  <si>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</si>
  <si>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</si>
  <si>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</si>
  <si>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</si>
  <si>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</si>
  <si>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</si>
  <si>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</si>
  <si>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</si>
  <si>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</si>
  <si>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</si>
  <si>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</si>
  <si>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</si>
  <si>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</si>
  <si>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</si>
  <si>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</si>
  <si>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</si>
  <si>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</si>
  <si>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</si>
  <si>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</si>
  <si>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</si>
  <si>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</si>
  <si>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</si>
  <si>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</si>
  <si>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</si>
  <si>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</si>
  <si>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</si>
  <si>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</si>
  <si>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</si>
  <si>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</si>
  <si>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</si>
  <si>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</si>
  <si>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</si>
  <si>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</si>
  <si>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</si>
  <si>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</si>
  <si>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</si>
  <si>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</si>
  <si>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</si>
  <si>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</si>
  <si>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</si>
  <si>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</si>
  <si>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</si>
  <si>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</si>
  <si>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</si>
  <si>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</si>
  <si>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</si>
  <si>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</si>
  <si>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</si>
  <si>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</si>
  <si>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</si>
  <si>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</si>
  <si>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</si>
  <si>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</si>
  <si>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</si>
  <si>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</si>
  <si>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</si>
  <si>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</si>
  <si>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</si>
  <si>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</si>
  <si>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</si>
  <si>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</si>
  <si>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</si>
  <si>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</si>
  <si>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</si>
  <si>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</si>
  <si>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</si>
  <si>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</si>
  <si>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</si>
  <si>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</si>
  <si>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</si>
  <si>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</si>
  <si>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</si>
  <si>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</si>
  <si>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</si>
  <si>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</si>
  <si>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</si>
  <si>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</si>
  <si>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</si>
  <si>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</si>
  <si>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</si>
  <si>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</si>
  <si>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</si>
  <si>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</si>
  <si>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</si>
  <si>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</si>
  <si>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</si>
  <si>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</si>
  <si>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</si>
  <si>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</si>
  <si>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</si>
  <si>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</si>
  <si>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</si>
  <si>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</si>
  <si>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</si>
  <si>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</si>
  <si>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</si>
  <si>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</si>
  <si>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</si>
  <si>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</si>
  <si>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</si>
  <si>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</si>
  <si>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</si>
  <si>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</si>
  <si>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</si>
  <si>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</si>
  <si>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</si>
  <si>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</si>
  <si>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</si>
  <si>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</si>
  <si>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</si>
  <si>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</si>
  <si>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</si>
  <si>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</si>
  <si>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</si>
  <si>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</si>
  <si>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</si>
  <si>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</si>
  <si>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</si>
  <si>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</si>
  <si>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</si>
  <si>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</si>
  <si>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</si>
  <si>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</si>
  <si>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</si>
  <si>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</si>
  <si>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</si>
  <si>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</si>
  <si>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</si>
  <si>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</si>
  <si>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</si>
  <si>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</si>
  <si>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</si>
  <si>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</si>
  <si>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</si>
  <si>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</si>
  <si>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</si>
  <si>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</si>
  <si>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</si>
  <si>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</si>
  <si>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</si>
  <si>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</si>
  <si>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</si>
  <si>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</si>
  <si>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</si>
  <si>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</si>
  <si>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</si>
  <si>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</si>
  <si>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</si>
  <si>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</si>
  <si>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</si>
  <si>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</si>
  <si>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</si>
  <si>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</si>
  <si>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</si>
  <si>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</si>
  <si>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</si>
  <si>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</si>
  <si>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</si>
  <si>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</si>
  <si>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</si>
  <si>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</si>
  <si>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</si>
  <si>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</si>
  <si>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</si>
  <si>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</si>
  <si>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</si>
  <si>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</si>
  <si>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</si>
  <si>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</si>
  <si>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</si>
  <si>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</si>
  <si>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</si>
  <si>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</si>
  <si>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</si>
  <si>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</si>
  <si>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</si>
  <si>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</si>
  <si>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</si>
  <si>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</si>
  <si>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</si>
  <si>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</si>
  <si>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</si>
  <si>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</si>
  <si>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</si>
  <si>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</si>
  <si>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</si>
  <si>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</si>
  <si>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</si>
  <si>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</si>
  <si>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</si>
  <si>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</si>
  <si>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</si>
  <si>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</si>
  <si>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</si>
  <si>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</si>
  <si>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</si>
  <si>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</si>
  <si>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</si>
  <si>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</si>
  <si>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</si>
  <si>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</si>
  <si>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</si>
  <si>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</si>
  <si>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</si>
  <si>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</si>
  <si>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</si>
  <si>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</si>
  <si>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</si>
  <si>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</si>
  <si>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</si>
  <si>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</si>
  <si>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</si>
  <si>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</si>
  <si>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</si>
  <si>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</si>
  <si>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</si>
  <si>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</si>
  <si>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</si>
  <si>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</si>
  <si>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</si>
  <si>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</si>
  <si>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</si>
  <si>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</si>
  <si>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</si>
  <si>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</si>
  <si>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</si>
  <si>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</si>
  <si>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</si>
  <si>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</si>
  <si>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</si>
  <si>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</si>
  <si>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</si>
  <si>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</si>
  <si>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</si>
  <si>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</si>
  <si>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</si>
  <si>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</si>
  <si>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</si>
  <si>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</si>
  <si>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</si>
  <si>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</si>
  <si>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</si>
  <si>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</si>
  <si>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</si>
  <si>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</si>
  <si>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</si>
  <si>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</si>
  <si>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</si>
  <si>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</si>
  <si>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</si>
  <si>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</si>
  <si>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</si>
  <si>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</si>
  <si>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</si>
  <si>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</si>
  <si>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</si>
  <si>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</si>
  <si>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</si>
  <si>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</si>
  <si>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</si>
  <si>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</si>
  <si>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</si>
  <si>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</si>
  <si>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</si>
  <si>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</si>
  <si>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</si>
  <si>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</si>
  <si>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</si>
  <si>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</si>
  <si>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</si>
  <si>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</si>
  <si>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</si>
  <si>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</si>
  <si>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</si>
  <si>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</si>
  <si>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</si>
  <si>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</si>
  <si>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</si>
  <si>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</si>
  <si>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</si>
  <si>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</si>
  <si>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</si>
  <si>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</si>
  <si>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</si>
  <si>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</si>
  <si>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</si>
  <si>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</si>
  <si>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</si>
  <si>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</si>
  <si>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</si>
  <si>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</si>
  <si>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</si>
  <si>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</si>
  <si>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</si>
  <si>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</si>
  <si>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</si>
  <si>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</si>
  <si>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</si>
  <si>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</si>
  <si>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</si>
  <si>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</si>
  <si>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</si>
  <si>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</si>
  <si>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</si>
  <si>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</si>
  <si>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</si>
  <si>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</si>
  <si>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</si>
  <si>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</si>
  <si>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</si>
  <si>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</si>
  <si>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</si>
  <si>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</si>
  <si>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</si>
  <si>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</si>
  <si>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</si>
  <si>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</si>
  <si>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</si>
  <si>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</si>
  <si>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</si>
  <si>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</si>
  <si>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</si>
  <si>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</si>
  <si>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</si>
  <si>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</si>
  <si>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</si>
  <si>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</si>
  <si>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</si>
  <si>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</si>
  <si>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</si>
  <si>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</si>
  <si>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</si>
  <si>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</si>
  <si>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</si>
  <si>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</si>
  <si>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</si>
  <si>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</si>
  <si>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</si>
  <si>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</si>
  <si>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</si>
  <si>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</si>
  <si>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</si>
  <si>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</si>
  <si>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</si>
  <si>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</si>
  <si>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</si>
  <si>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</si>
  <si>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</si>
  <si>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</si>
  <si>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</si>
  <si>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</si>
  <si>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</si>
  <si>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</si>
  <si>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</si>
  <si>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</si>
  <si>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</si>
  <si>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</si>
  <si>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</si>
  <si>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</si>
  <si>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</si>
  <si>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</si>
  <si>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</si>
  <si>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</si>
  <si>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</si>
  <si>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</si>
  <si>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</si>
  <si>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</si>
  <si>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</si>
  <si>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</si>
  <si>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</si>
  <si>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</si>
  <si>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</si>
  <si>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</si>
  <si>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</si>
  <si>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</si>
  <si>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</si>
  <si>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</si>
  <si>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</si>
  <si>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</si>
  <si>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</si>
  <si>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</si>
  <si>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</si>
  <si>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</si>
  <si>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</si>
  <si>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</si>
  <si>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</si>
  <si>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</si>
  <si>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</si>
  <si>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</si>
  <si>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</si>
  <si>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</si>
  <si>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</si>
  <si>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</si>
  <si>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</si>
  <si>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</si>
  <si>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</si>
  <si>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</si>
  <si>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</si>
  <si>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</si>
  <si>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</si>
  <si>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</si>
  <si>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</si>
  <si>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</si>
  <si>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</si>
  <si>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</si>
  <si>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</si>
  <si>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</si>
  <si>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</si>
  <si>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</si>
  <si>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</si>
  <si>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</si>
  <si>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</si>
  <si>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</si>
  <si>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</si>
  <si>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</si>
  <si>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</si>
  <si>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</si>
  <si>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</si>
  <si>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</si>
  <si>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</si>
  <si>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</si>
  <si>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</si>
  <si>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</si>
  <si>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</si>
  <si>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</si>
  <si>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</si>
  <si>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</si>
  <si>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</si>
  <si>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</si>
  <si>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</si>
  <si>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</si>
  <si>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</si>
  <si>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</si>
  <si>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</si>
  <si>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</si>
  <si>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</si>
  <si>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</si>
  <si>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</si>
  <si>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</si>
  <si>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</si>
  <si>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</si>
  <si>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</si>
  <si>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</si>
  <si>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</si>
  <si>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</si>
  <si>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</si>
  <si>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</si>
  <si>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</si>
  <si>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</si>
  <si>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</si>
  <si>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</si>
  <si>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</si>
  <si>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</si>
  <si>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</si>
  <si>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</si>
  <si>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</si>
  <si>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</si>
  <si>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</si>
  <si>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</si>
  <si>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</si>
  <si>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</si>
  <si>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</si>
  <si>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</si>
  <si>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</si>
  <si>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</si>
  <si>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</si>
  <si>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</si>
  <si>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</si>
  <si>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</si>
  <si>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</si>
  <si>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</si>
  <si>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</si>
  <si>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</si>
  <si>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</si>
  <si>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</si>
  <si>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</si>
  <si>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</si>
  <si>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</si>
  <si>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</si>
  <si>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</si>
  <si>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</si>
  <si>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</si>
  <si>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</si>
  <si>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</si>
  <si>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</si>
  <si>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</si>
  <si>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</si>
  <si>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</si>
  <si>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</si>
  <si>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</si>
  <si>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</si>
  <si>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</si>
  <si>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</si>
  <si>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</si>
  <si>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</si>
  <si>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</si>
  <si>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</si>
  <si>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</si>
  <si>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</si>
  <si>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</si>
  <si>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</si>
  <si>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</si>
  <si>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</si>
  <si>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</si>
  <si>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</si>
  <si>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</si>
  <si>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</si>
  <si>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</si>
  <si>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</si>
  <si>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</si>
  <si>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</si>
  <si>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</si>
  <si>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</si>
  <si>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</si>
  <si>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</si>
  <si>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</si>
  <si>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</si>
  <si>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</si>
  <si>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</si>
  <si>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</si>
  <si>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</si>
  <si>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</si>
  <si>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</si>
  <si>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</si>
  <si>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</si>
  <si>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</si>
  <si>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</si>
  <si>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</si>
  <si>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</si>
  <si>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</si>
  <si>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</si>
  <si>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</si>
  <si>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</si>
  <si>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</si>
  <si>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</si>
  <si>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</si>
  <si>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</si>
  <si>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</si>
  <si>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</si>
  <si>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</si>
  <si>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</si>
  <si>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</si>
  <si>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</si>
  <si>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</si>
  <si>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</si>
  <si>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</si>
  <si>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</si>
  <si>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</si>
  <si>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</si>
  <si>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</si>
  <si>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</si>
  <si>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</si>
  <si>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</si>
  <si>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</si>
  <si>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</si>
  <si>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</si>
  <si>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</si>
  <si>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</si>
  <si>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</si>
  <si>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</si>
  <si>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</si>
  <si>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</si>
  <si>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</si>
  <si>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</si>
  <si>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</si>
  <si>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</si>
  <si>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</si>
  <si>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</si>
  <si>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</si>
  <si>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</si>
  <si>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</si>
  <si>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</si>
  <si>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</si>
  <si>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</si>
  <si>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</si>
  <si>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</si>
  <si>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</si>
  <si>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</si>
  <si>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</si>
  <si>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</si>
  <si>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</si>
  <si>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</si>
  <si>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</si>
  <si>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</si>
  <si>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</si>
  <si>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</si>
  <si>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</si>
  <si>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</si>
  <si>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</si>
  <si>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</si>
  <si>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</si>
  <si>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</si>
  <si>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</si>
  <si>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</si>
  <si>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</si>
  <si>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</si>
  <si>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</si>
  <si>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</si>
  <si>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</si>
  <si>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</si>
  <si>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</si>
  <si>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</si>
  <si>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</si>
  <si>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</si>
  <si>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</si>
  <si>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</si>
  <si>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</si>
  <si>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</si>
  <si>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</si>
  <si>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</si>
  <si>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</si>
  <si>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</si>
  <si>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</si>
  <si>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</si>
  <si>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</si>
  <si>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</si>
  <si>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</si>
  <si>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</si>
  <si>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</si>
  <si>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</si>
  <si>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</si>
  <si>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</si>
  <si>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</si>
  <si>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</si>
  <si>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</si>
  <si>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</si>
  <si>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</si>
  <si>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</si>
  <si>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</si>
  <si>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</si>
  <si>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</si>
  <si>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</si>
  <si>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</si>
  <si>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</si>
  <si>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</si>
  <si>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</si>
  <si>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</si>
  <si>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</si>
  <si>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</si>
  <si>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</si>
  <si>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</si>
  <si>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</si>
  <si>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</si>
  <si>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</si>
  <si>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</si>
  <si>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</si>
  <si>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</si>
  <si>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</si>
  <si>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</si>
  <si>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</si>
  <si>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</si>
  <si>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</si>
  <si>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</si>
  <si>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</si>
  <si>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</si>
  <si>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</si>
  <si>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</si>
  <si>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</si>
  <si>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</si>
  <si>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</si>
  <si>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</si>
  <si>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</si>
  <si>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</si>
  <si>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</si>
  <si>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</si>
  <si>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</si>
  <si>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</si>
  <si>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</si>
  <si>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</si>
  <si>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</si>
  <si>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</si>
  <si>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</si>
  <si>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</si>
  <si>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</si>
  <si>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</si>
  <si>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</si>
  <si>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</si>
  <si>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</si>
  <si>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</si>
  <si>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</si>
  <si>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</si>
  <si>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</si>
  <si>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</si>
  <si>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</si>
  <si>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</si>
  <si>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</si>
  <si>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</si>
  <si>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</si>
  <si>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</si>
  <si>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</si>
  <si>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</si>
  <si>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</si>
  <si>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</si>
  <si>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</si>
  <si>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</si>
  <si>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</si>
  <si>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</si>
  <si>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</si>
  <si>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</si>
  <si>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</si>
  <si>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</si>
  <si>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</si>
  <si>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</si>
  <si>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</si>
  <si>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</si>
  <si>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</si>
  <si>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</si>
  <si>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</si>
  <si>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</si>
  <si>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</si>
  <si>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</si>
  <si>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</si>
  <si>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</si>
  <si>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</si>
  <si>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</si>
  <si>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</si>
  <si>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</si>
  <si>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</si>
  <si>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</si>
  <si>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</si>
  <si>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</si>
  <si>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</si>
  <si>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</si>
  <si>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</si>
  <si>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</si>
  <si>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</si>
  <si>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</si>
  <si>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</si>
  <si>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</si>
  <si>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</si>
  <si>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</si>
  <si>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</si>
  <si>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</si>
  <si>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</si>
  <si>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</si>
  <si>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</si>
  <si>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</si>
  <si>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</si>
  <si>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</si>
  <si>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</si>
  <si>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</si>
  <si>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</si>
  <si>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</si>
  <si>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</si>
  <si>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</si>
  <si>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</si>
  <si>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</si>
  <si>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</si>
  <si>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</si>
  <si>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</si>
  <si>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</si>
  <si>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</si>
  <si>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</si>
  <si>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</si>
  <si>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</si>
  <si>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</si>
  <si>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</si>
  <si>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</si>
  <si>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</si>
  <si>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</si>
  <si>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</si>
  <si>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</si>
  <si>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</si>
  <si>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</si>
  <si>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</si>
  <si>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</si>
  <si>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</si>
  <si>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</si>
  <si>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</si>
  <si>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</si>
  <si>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</si>
  <si>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</si>
  <si>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</si>
  <si>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</si>
  <si>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</si>
  <si>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</si>
  <si>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</si>
  <si>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</si>
  <si>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</si>
  <si>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</si>
  <si>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</si>
  <si>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</si>
  <si>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</si>
  <si>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</si>
  <si>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</si>
  <si>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</si>
  <si>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</si>
  <si>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</si>
  <si>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</si>
  <si>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</si>
  <si>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</si>
  <si>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</si>
  <si>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</si>
  <si>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</si>
  <si>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</si>
  <si>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</si>
  <si>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</si>
  <si>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</si>
  <si>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</si>
  <si>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</si>
  <si>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</si>
  <si>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</si>
  <si>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</si>
  <si>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</si>
  <si>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</si>
  <si>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</si>
  <si>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</si>
  <si>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</si>
  <si>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</si>
  <si>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</si>
  <si>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</si>
  <si>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</si>
  <si>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</si>
  <si>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</si>
  <si>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</si>
  <si>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</si>
  <si>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</si>
  <si>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</si>
  <si>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</si>
  <si>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</si>
  <si>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</si>
  <si>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</si>
  <si>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</si>
  <si>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</si>
  <si>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</si>
  <si>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</si>
  <si>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</si>
  <si>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</si>
  <si>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</si>
  <si>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</si>
  <si>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</si>
  <si>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</si>
  <si>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</si>
  <si>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</si>
  <si>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</si>
  <si>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</si>
  <si>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</si>
  <si>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</si>
  <si>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</si>
  <si>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</si>
  <si>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</si>
  <si>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</si>
  <si>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</si>
  <si>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</si>
  <si>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</si>
  <si>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</si>
  <si>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</si>
  <si>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</si>
  <si>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</si>
  <si>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</si>
  <si>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</si>
  <si>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</si>
  <si>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</si>
  <si>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</si>
  <si>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</si>
  <si>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</si>
  <si>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</si>
  <si>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</si>
  <si>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</si>
  <si>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</si>
  <si>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</si>
  <si>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</si>
  <si>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</si>
  <si>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</si>
  <si>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</si>
  <si>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</si>
  <si>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</si>
  <si>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</si>
  <si>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</si>
  <si>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</si>
  <si>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</si>
  <si>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</si>
  <si>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</si>
  <si>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</si>
  <si>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</si>
  <si>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</si>
  <si>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</si>
  <si>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</si>
  <si>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</si>
  <si>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</si>
  <si>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</si>
  <si>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</si>
  <si>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</si>
  <si>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</si>
  <si>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</si>
  <si>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</si>
  <si>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</si>
  <si>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</si>
  <si>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</si>
  <si>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</si>
  <si>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</si>
  <si>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</si>
  <si>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</si>
  <si>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</si>
  <si>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</si>
  <si>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</si>
  <si>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</si>
  <si>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</si>
  <si>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</si>
  <si>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</si>
  <si>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</si>
  <si>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</si>
  <si>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</si>
  <si>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</si>
  <si>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</si>
  <si>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</si>
  <si>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</si>
  <si>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</si>
  <si>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</si>
  <si>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</si>
  <si>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</si>
  <si>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</si>
  <si>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</si>
  <si>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</si>
  <si>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</si>
  <si>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</si>
  <si>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</si>
  <si>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</si>
  <si>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</si>
  <si>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</si>
  <si>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</si>
  <si>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</si>
  <si>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</si>
  <si>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</si>
  <si>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</si>
  <si>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</si>
  <si>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</si>
  <si>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</si>
  <si>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</si>
  <si>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</si>
  <si>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</si>
  <si>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</si>
  <si>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</si>
  <si>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</si>
  <si>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</si>
  <si>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</si>
  <si>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</si>
  <si>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</si>
  <si>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</si>
  <si>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</si>
  <si>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</si>
  <si>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</si>
  <si>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</si>
  <si>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</si>
  <si>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</si>
  <si>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</si>
  <si>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</si>
  <si>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</si>
  <si>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</si>
  <si>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</si>
  <si>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</si>
  <si>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</si>
  <si>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</si>
  <si>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</si>
  <si>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</si>
  <si>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</si>
  <si>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</si>
  <si>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</si>
  <si>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</si>
  <si>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</si>
  <si>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</si>
  <si>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</si>
  <si>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</si>
  <si>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</si>
  <si>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</si>
  <si>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</si>
  <si>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</si>
  <si>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</si>
  <si>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</si>
  <si>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</si>
  <si>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</si>
  <si>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</si>
  <si>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</si>
  <si>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</si>
  <si>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</si>
  <si>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</si>
  <si>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</si>
  <si>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</si>
  <si>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</si>
  <si>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</si>
  <si>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</si>
  <si>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</si>
  <si>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</si>
  <si>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</si>
  <si>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</si>
  <si>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</si>
  <si>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</si>
  <si>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</si>
  <si>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</si>
  <si>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</si>
  <si>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</si>
  <si>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</si>
  <si>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</si>
  <si>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</si>
  <si>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</si>
  <si>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</si>
  <si>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</si>
  <si>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</si>
  <si>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</si>
  <si>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</si>
  <si>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</si>
  <si>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</si>
  <si>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</si>
  <si>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</si>
  <si>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</si>
  <si>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</si>
  <si>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</si>
  <si>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</si>
  <si>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</si>
  <si>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</si>
  <si>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</si>
  <si>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</si>
  <si>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</si>
  <si>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</si>
  <si>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</si>
  <si>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</si>
  <si>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</si>
  <si>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</si>
  <si>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</si>
  <si>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</si>
  <si>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</si>
  <si>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</si>
  <si>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</si>
  <si>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</si>
  <si>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</si>
  <si>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</si>
  <si>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</si>
  <si>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</si>
  <si>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</si>
  <si>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</si>
  <si>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</si>
  <si>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</si>
  <si>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</si>
  <si>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</si>
  <si>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</si>
  <si>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</si>
  <si>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</si>
  <si>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</si>
  <si>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</si>
  <si>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</si>
  <si>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</si>
  <si>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</si>
  <si>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</si>
  <si>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</si>
  <si>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</si>
  <si>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</si>
  <si>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</si>
  <si>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</si>
  <si>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</si>
  <si>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</si>
  <si>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</si>
  <si>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</si>
  <si>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</si>
  <si>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</si>
  <si>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</si>
  <si>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</si>
  <si>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</si>
  <si>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</si>
  <si>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</si>
  <si>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</si>
  <si>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</si>
  <si>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</si>
  <si>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</si>
  <si>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</si>
  <si>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</si>
  <si>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</si>
  <si>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</si>
  <si>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</si>
  <si>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</si>
  <si>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</si>
  <si>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</si>
  <si>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</si>
  <si>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</si>
  <si>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</si>
  <si>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</si>
  <si>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</si>
  <si>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</si>
  <si>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</si>
  <si>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</si>
  <si>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</si>
  <si>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</si>
  <si>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</si>
  <si>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</si>
  <si>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</si>
  <si>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</si>
  <si>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</si>
  <si>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</si>
  <si>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</si>
  <si>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</si>
  <si>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</si>
  <si>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</si>
  <si>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</si>
  <si>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</si>
  <si>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</si>
  <si>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</si>
  <si>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</si>
  <si>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</si>
  <si>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</si>
  <si>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</si>
  <si>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</si>
  <si>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</si>
  <si>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</si>
  <si>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</si>
  <si>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</si>
  <si>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</si>
  <si>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</si>
  <si>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</si>
  <si>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</si>
  <si>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</si>
  <si>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</si>
  <si>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</si>
  <si>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</si>
  <si>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</si>
  <si>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</si>
  <si>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</si>
  <si>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</si>
  <si>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</si>
  <si>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</si>
  <si>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</si>
  <si>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</si>
  <si>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</si>
  <si>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</si>
  <si>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</si>
  <si>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</si>
  <si>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</si>
  <si>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</si>
  <si>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</si>
  <si>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</si>
  <si>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</si>
  <si>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</si>
  <si>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</si>
  <si>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</si>
  <si>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</si>
  <si>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</si>
  <si>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</si>
  <si>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</si>
  <si>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</si>
  <si>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</si>
  <si>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</si>
  <si>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</si>
  <si>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</si>
  <si>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</si>
  <si>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</si>
  <si>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</si>
  <si>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</si>
  <si>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</si>
  <si>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</si>
  <si>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</si>
  <si>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</si>
  <si>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</si>
  <si>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</si>
  <si>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</si>
  <si>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</si>
  <si>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</si>
  <si>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</si>
  <si>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</si>
  <si>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</si>
  <si>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</si>
  <si>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</si>
  <si>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</si>
  <si>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</si>
  <si>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</si>
  <si>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</si>
  <si>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</si>
  <si>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</si>
  <si>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</si>
  <si>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</si>
  <si>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</si>
  <si>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</si>
  <si>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</si>
  <si>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</si>
  <si>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</si>
  <si>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</si>
  <si>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</si>
  <si>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</si>
  <si>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</si>
  <si>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</si>
  <si>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</si>
  <si>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</si>
  <si>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</si>
  <si>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</si>
  <si>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</si>
  <si>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</si>
  <si>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</si>
  <si>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</si>
  <si>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</si>
  <si>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</si>
  <si>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</si>
  <si>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</si>
  <si>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</si>
  <si>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</si>
  <si>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</si>
  <si>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</si>
  <si>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</si>
  <si>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</si>
  <si>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</si>
  <si>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</si>
  <si>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</si>
  <si>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</si>
  <si>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</si>
  <si>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</si>
  <si>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</si>
  <si>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</si>
  <si>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</si>
  <si>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</si>
  <si>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</si>
  <si>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</si>
  <si>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</si>
  <si>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</si>
  <si>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</si>
  <si>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</si>
  <si>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</si>
  <si>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</si>
  <si>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</si>
  <si>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</si>
  <si>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</si>
  <si>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</si>
  <si>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</si>
  <si>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</si>
  <si>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</si>
  <si>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</si>
  <si>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</si>
  <si>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</si>
  <si>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</si>
  <si>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</si>
  <si>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</si>
  <si>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</si>
  <si>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</si>
  <si>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</si>
  <si>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</si>
  <si>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</si>
  <si>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</si>
  <si>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</si>
  <si>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</si>
  <si>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</si>
  <si>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</si>
  <si>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</si>
  <si>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</si>
  <si>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</si>
  <si>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</si>
  <si>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</si>
  <si>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</si>
  <si>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</si>
  <si>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</si>
  <si>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</si>
  <si>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</si>
  <si>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</si>
  <si>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</si>
  <si>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</si>
  <si>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</si>
  <si>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</si>
  <si>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</si>
  <si>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</si>
  <si>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</si>
  <si>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</si>
  <si>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</si>
  <si>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</si>
  <si>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</si>
  <si>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</si>
  <si>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</si>
  <si>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</si>
  <si>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</si>
  <si>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</si>
  <si>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</si>
  <si>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</si>
  <si>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</si>
  <si>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</si>
  <si>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</si>
  <si>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</si>
  <si>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</si>
  <si>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</si>
  <si>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</si>
  <si>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</si>
  <si>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</si>
  <si>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</si>
  <si>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</si>
  <si>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</si>
  <si>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</si>
  <si>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</si>
  <si>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</si>
  <si>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</si>
  <si>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</si>
  <si>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</si>
  <si>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</si>
  <si>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</si>
  <si>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</si>
  <si>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</si>
  <si>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</si>
  <si>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</si>
  <si>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</si>
  <si>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</si>
  <si>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</si>
  <si>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</si>
  <si>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</si>
  <si>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</si>
  <si>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</si>
  <si>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</si>
  <si>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</si>
  <si>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</si>
  <si>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</si>
  <si>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</si>
  <si>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</si>
  <si>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</si>
  <si>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</si>
  <si>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</si>
  <si>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</si>
  <si>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</si>
  <si>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</si>
  <si>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</si>
  <si>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</si>
  <si>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</si>
  <si>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</si>
  <si>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</si>
  <si>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</si>
  <si>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</si>
  <si>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</si>
  <si>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</si>
  <si>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</si>
  <si>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</si>
  <si>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</si>
  <si>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</si>
  <si>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</si>
  <si>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</si>
  <si>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</si>
  <si>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</si>
  <si>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</si>
  <si>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</si>
  <si>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</si>
  <si>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</si>
  <si>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</si>
  <si>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</si>
  <si>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</si>
  <si>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</si>
  <si>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</si>
  <si>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</si>
  <si>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</si>
  <si>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</si>
  <si>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</si>
  <si>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</si>
  <si>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</si>
  <si>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</si>
  <si>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</si>
  <si>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</si>
  <si>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</si>
  <si>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</si>
  <si>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</si>
  <si>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</si>
  <si>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</si>
  <si>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</si>
  <si>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</si>
  <si>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</si>
  <si>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</si>
  <si>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</si>
  <si>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</si>
  <si>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</si>
  <si>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</si>
  <si>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</si>
  <si>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</si>
  <si>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</si>
  <si>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</si>
  <si>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</si>
  <si>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</si>
  <si>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</si>
  <si>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</si>
  <si>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</si>
  <si>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</si>
  <si>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</si>
  <si>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</si>
  <si>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</si>
  <si>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</si>
  <si>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</si>
  <si>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</si>
  <si>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</si>
  <si>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</si>
  <si>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</si>
  <si>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</si>
  <si>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</si>
  <si>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</si>
  <si>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</si>
  <si>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</si>
  <si>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</si>
  <si>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</si>
  <si>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</si>
  <si>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</si>
  <si>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</si>
  <si>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</si>
  <si>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</si>
  <si>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</si>
  <si>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</si>
  <si>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</si>
  <si>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</si>
  <si>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</si>
  <si>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</si>
  <si>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</si>
  <si>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</si>
  <si>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</si>
  <si>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</si>
  <si>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</si>
  <si>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</si>
  <si>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</si>
  <si>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</si>
  <si>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</si>
  <si>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</si>
  <si>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</si>
  <si>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</si>
  <si>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</si>
  <si>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</si>
  <si>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</si>
  <si>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</si>
  <si>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</si>
  <si>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</si>
  <si>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</si>
  <si>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</si>
  <si>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</si>
  <si>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</si>
  <si>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</si>
  <si>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</si>
  <si>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</si>
  <si>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</si>
  <si>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</si>
  <si>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</si>
  <si>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</si>
  <si>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</si>
  <si>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</si>
  <si>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</si>
  <si>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</si>
  <si>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</si>
  <si>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</si>
  <si>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</si>
  <si>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</si>
  <si>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</si>
  <si>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</si>
  <si>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</si>
  <si>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</si>
  <si>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</si>
  <si>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</si>
  <si>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</si>
  <si>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</si>
  <si>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</si>
  <si>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</si>
  <si>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</si>
  <si>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</si>
  <si>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</si>
  <si>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</si>
  <si>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</si>
  <si>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</si>
  <si>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</si>
  <si>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</si>
  <si>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</si>
  <si>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</si>
  <si>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</si>
  <si>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</si>
  <si>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</si>
  <si>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</si>
  <si>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</si>
  <si>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</si>
  <si>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</si>
  <si>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</si>
  <si>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</si>
  <si>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</si>
  <si>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</si>
  <si>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</si>
  <si>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</si>
  <si>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</si>
  <si>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</si>
  <si>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</si>
  <si>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</si>
  <si>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</si>
  <si>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</si>
  <si>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</si>
  <si>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</si>
  <si>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</si>
  <si>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</si>
  <si>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</si>
  <si>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</si>
  <si>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</si>
  <si>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</si>
  <si>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</si>
  <si>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</si>
  <si>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</si>
  <si>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</si>
  <si>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</si>
  <si>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</si>
  <si>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</si>
  <si>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</si>
  <si>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</si>
  <si>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</si>
  <si>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</si>
  <si>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</si>
  <si>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</si>
  <si>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</si>
  <si>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</si>
  <si>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</si>
  <si>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</si>
  <si>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</si>
  <si>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</si>
  <si>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</si>
  <si>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</si>
  <si>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</si>
  <si>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</si>
  <si>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</si>
  <si>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</si>
  <si>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</si>
  <si>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</si>
  <si>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</si>
  <si>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</si>
  <si>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</si>
  <si>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</si>
  <si>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</si>
  <si>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</si>
  <si>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</si>
  <si>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</si>
  <si>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</si>
  <si>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</si>
  <si>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</si>
  <si>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</si>
  <si>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</si>
  <si>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</si>
  <si>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</si>
  <si>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</si>
  <si>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</si>
  <si>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</si>
  <si>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</si>
  <si>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</si>
  <si>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</si>
  <si>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</si>
  <si>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</si>
  <si>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</si>
  <si>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</si>
  <si>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</si>
  <si>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</si>
  <si>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</si>
  <si>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</si>
  <si>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</si>
  <si>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</si>
  <si>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</si>
  <si>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</si>
  <si>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</si>
  <si>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</si>
  <si>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</si>
  <si>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</si>
  <si>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</si>
  <si>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</si>
  <si>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</si>
  <si>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</si>
  <si>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</si>
  <si>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</si>
  <si>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</si>
  <si>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</si>
  <si>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</si>
  <si>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</si>
  <si>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</si>
  <si>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</si>
  <si>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</si>
  <si>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</si>
  <si>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</si>
  <si>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</si>
  <si>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</si>
  <si>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</si>
  <si>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</si>
  <si>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</si>
  <si>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</si>
  <si>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</si>
  <si>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</si>
  <si>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</si>
  <si>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</si>
  <si>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</si>
  <si>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</si>
  <si>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</si>
  <si>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</si>
  <si>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</si>
  <si>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</si>
  <si>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</si>
  <si>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</si>
  <si>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</si>
  <si>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</si>
  <si>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</si>
  <si>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</si>
  <si>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</si>
  <si>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</si>
  <si>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</si>
  <si>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</si>
  <si>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</si>
  <si>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</si>
  <si>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</si>
  <si>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</si>
  <si>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</si>
  <si>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</si>
  <si>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</si>
  <si>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</si>
  <si>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</si>
  <si>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</si>
  <si>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</si>
  <si>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</si>
  <si>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</si>
  <si>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</si>
  <si>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</si>
  <si>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</si>
  <si>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</si>
  <si>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</si>
  <si>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</si>
  <si>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</si>
  <si>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</si>
  <si>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</si>
  <si>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</si>
  <si>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</si>
  <si>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</si>
  <si>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</si>
  <si>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</si>
  <si>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</si>
  <si>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</si>
  <si>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</si>
  <si>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</si>
  <si>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</si>
  <si>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</si>
  <si>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</si>
  <si>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</si>
  <si>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</si>
  <si>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</si>
  <si>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</si>
  <si>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</si>
  <si>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</si>
  <si>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</si>
  <si>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</si>
  <si>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</si>
  <si>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</si>
  <si>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</si>
  <si>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</si>
  <si>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</si>
  <si>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</si>
  <si>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</si>
  <si>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</si>
  <si>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</si>
  <si>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</si>
  <si>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</si>
  <si>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</si>
  <si>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</si>
  <si>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</si>
  <si>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</si>
  <si>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</si>
  <si>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</si>
  <si>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</si>
  <si>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</si>
  <si>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</si>
  <si>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</si>
  <si>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</si>
  <si>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</si>
  <si>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</si>
  <si>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</si>
  <si>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</si>
  <si>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</si>
  <si>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</si>
  <si>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</si>
  <si>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</si>
  <si>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</si>
  <si>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</si>
  <si>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</si>
  <si>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</si>
  <si>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</si>
  <si>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</si>
  <si>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</si>
  <si>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</si>
  <si>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</si>
  <si>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</si>
  <si>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</si>
  <si>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</si>
  <si>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</si>
  <si>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</si>
  <si>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</si>
  <si>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</si>
  <si>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</si>
  <si>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</si>
  <si>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</si>
  <si>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</si>
  <si>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</si>
  <si>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</si>
  <si>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</si>
  <si>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</si>
  <si>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</si>
  <si>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</si>
  <si>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</si>
  <si>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</si>
  <si>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</si>
  <si>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</si>
  <si>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</si>
  <si>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</si>
  <si>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</si>
  <si>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</si>
  <si>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</si>
  <si>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</si>
  <si>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</si>
  <si>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</si>
  <si>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</si>
  <si>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</si>
  <si>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</si>
  <si>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</si>
  <si>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</si>
  <si>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</si>
  <si>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</si>
  <si>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</si>
  <si>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</si>
  <si>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</si>
  <si>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</si>
  <si>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</si>
  <si>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</si>
  <si>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</si>
  <si>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</si>
  <si>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</si>
  <si>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</si>
  <si>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</si>
  <si>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</si>
  <si>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</si>
  <si>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</si>
  <si>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</si>
  <si>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</si>
  <si>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</si>
  <si>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</si>
  <si>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</si>
  <si>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</si>
  <si>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</si>
  <si>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</si>
  <si>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</si>
  <si>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</si>
  <si>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</si>
  <si>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</si>
  <si>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</si>
  <si>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</si>
  <si>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</si>
  <si>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</si>
  <si>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</si>
  <si>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</si>
  <si>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</si>
  <si>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</si>
  <si>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</si>
  <si>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</si>
  <si>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</si>
  <si>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</si>
  <si>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</si>
  <si>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</si>
  <si>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</si>
  <si>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</si>
  <si>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</si>
  <si>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</si>
  <si>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</si>
  <si>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</si>
  <si>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</si>
  <si>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</si>
  <si>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</si>
  <si>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</si>
  <si>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</si>
  <si>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</si>
  <si>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</si>
  <si>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</si>
  <si>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</si>
  <si>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</si>
  <si>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</si>
  <si>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</si>
  <si>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</si>
  <si>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</si>
  <si>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</si>
  <si>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</si>
  <si>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</si>
  <si>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</si>
  <si>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</si>
  <si>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</si>
  <si>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</si>
  <si>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</si>
  <si>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</si>
  <si>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</si>
  <si>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</si>
  <si>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</si>
  <si>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</si>
  <si>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</si>
  <si>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</si>
  <si>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</si>
  <si>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</si>
  <si>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</si>
  <si>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</si>
  <si>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</si>
  <si>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</si>
  <si>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</si>
  <si>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</si>
  <si>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</si>
  <si>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</si>
  <si>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</si>
  <si>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</si>
  <si>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</si>
  <si>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</si>
  <si>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</si>
  <si>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</si>
  <si>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</si>
  <si>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</si>
  <si>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</si>
  <si>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</si>
  <si>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</si>
  <si>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</si>
  <si>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</si>
  <si>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</si>
  <si>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</si>
  <si>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</si>
  <si>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</si>
  <si>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</si>
  <si>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</si>
  <si>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</si>
  <si>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</si>
  <si>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</si>
  <si>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</si>
  <si>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</si>
  <si>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</si>
  <si>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</si>
  <si>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</si>
  <si>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</si>
  <si>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</si>
  <si>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</si>
  <si>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</si>
  <si>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</si>
  <si>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</si>
  <si>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</si>
  <si>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</si>
  <si>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</si>
  <si>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</si>
  <si>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</si>
  <si>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</si>
  <si>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</si>
  <si>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</si>
  <si>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</si>
  <si>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</si>
  <si>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</si>
  <si>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</si>
  <si>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</si>
  <si>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</si>
  <si>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</si>
  <si>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</si>
  <si>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</si>
  <si>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</si>
  <si>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</si>
  <si>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</si>
  <si>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</si>
  <si>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</si>
  <si>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</si>
  <si>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</si>
  <si>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</si>
  <si>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</si>
  <si>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</si>
  <si>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</si>
  <si>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</si>
  <si>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</si>
  <si>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</si>
  <si>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</si>
  <si>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</si>
  <si>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</si>
  <si>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</si>
  <si>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</si>
  <si>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</si>
  <si>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</si>
  <si>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</si>
  <si>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</si>
  <si>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</si>
  <si>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</si>
  <si>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</si>
  <si>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</si>
  <si>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</si>
  <si>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</si>
  <si>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</si>
  <si>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</si>
  <si>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</si>
  <si>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</si>
  <si>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</si>
  <si>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</si>
  <si>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</si>
  <si>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</si>
  <si>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</si>
  <si>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</si>
  <si>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</si>
  <si>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</si>
  <si>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</si>
  <si>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</si>
  <si>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</si>
  <si>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</si>
  <si>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</si>
  <si>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</si>
  <si>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</si>
  <si>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</si>
  <si>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</si>
  <si>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</si>
  <si>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</si>
  <si>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</si>
  <si>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</si>
  <si>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</si>
  <si>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</si>
  <si>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</si>
  <si>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</si>
  <si>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</si>
  <si>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</si>
  <si>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</si>
  <si>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</si>
  <si>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</si>
  <si>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</si>
  <si>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</si>
  <si>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</si>
  <si>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</si>
  <si>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</si>
  <si>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</si>
  <si>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</si>
  <si>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</si>
  <si>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</si>
  <si>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</si>
  <si>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</si>
  <si>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</si>
  <si>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</si>
  <si>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</si>
  <si>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</si>
  <si>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</si>
  <si>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</si>
  <si>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</si>
  <si>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</si>
  <si>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</si>
  <si>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</si>
  <si>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</si>
  <si>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</si>
  <si>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</si>
  <si>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</si>
  <si>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</si>
  <si>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</si>
  <si>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</si>
  <si>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</si>
  <si>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</si>
  <si>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</si>
  <si>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</si>
  <si>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</si>
  <si>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</si>
  <si>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</si>
  <si>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</si>
  <si>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</si>
  <si>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</si>
  <si>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</si>
  <si>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</si>
  <si>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</si>
  <si>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</si>
  <si>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</si>
  <si>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</si>
  <si>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</si>
  <si>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</si>
  <si>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</si>
  <si>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</si>
  <si>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</si>
  <si>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</si>
  <si>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</si>
  <si>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</si>
  <si>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</si>
  <si>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</si>
  <si>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</si>
  <si>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</si>
  <si>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</si>
  <si>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</si>
  <si>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</si>
  <si>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</si>
  <si>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</si>
  <si>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</si>
  <si>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</si>
  <si>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</si>
  <si>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</si>
  <si>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</si>
  <si>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</si>
  <si>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</si>
  <si>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</si>
  <si>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</si>
  <si>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</si>
  <si>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</si>
  <si>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</si>
  <si>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</si>
  <si>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</si>
  <si>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</si>
  <si>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</si>
  <si>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</si>
  <si>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</si>
  <si>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</si>
  <si>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</si>
  <si>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</si>
  <si>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</si>
  <si>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</si>
  <si>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</si>
  <si>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</si>
  <si>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</si>
  <si>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</si>
  <si>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</si>
  <si>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</si>
  <si>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</si>
  <si>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</si>
  <si>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</si>
  <si>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</si>
  <si>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</si>
  <si>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</si>
  <si>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</si>
  <si>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</si>
  <si>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</si>
  <si>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</si>
  <si>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</si>
  <si>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</si>
  <si>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</si>
  <si>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</si>
  <si>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</si>
  <si>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</si>
  <si>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</si>
  <si>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</si>
  <si>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</si>
  <si>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</si>
  <si>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</si>
  <si>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</si>
  <si>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</si>
  <si>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</si>
  <si>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</si>
  <si>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</si>
  <si>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</si>
  <si>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</si>
  <si>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</si>
  <si>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</si>
  <si>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</si>
  <si>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</si>
  <si>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</si>
  <si>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</si>
  <si>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</si>
  <si>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</si>
  <si>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</si>
  <si>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</si>
  <si>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</si>
  <si>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</si>
  <si>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</si>
  <si>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</si>
  <si>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</si>
  <si>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</si>
  <si>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</si>
  <si>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</si>
  <si>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</si>
  <si>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</si>
  <si>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</si>
  <si>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</si>
  <si>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</si>
  <si>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</si>
  <si>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</si>
  <si>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</si>
  <si>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</si>
  <si>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</si>
  <si>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</si>
  <si>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</si>
  <si>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</si>
  <si>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</si>
  <si>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</si>
  <si>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</si>
  <si>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</si>
  <si>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</si>
  <si>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</si>
  <si>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</si>
  <si>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</si>
  <si>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</si>
  <si>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</si>
  <si>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</si>
  <si>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</si>
  <si>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</si>
  <si>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</si>
  <si>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</si>
  <si>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</si>
  <si>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</si>
  <si>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</si>
  <si>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</si>
  <si>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</si>
  <si>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</si>
  <si>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</si>
  <si>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</si>
  <si>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</si>
  <si>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</si>
  <si>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</si>
  <si>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</si>
  <si>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</si>
  <si>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</si>
  <si>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</si>
  <si>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</si>
  <si>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</si>
  <si>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</si>
  <si>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</si>
  <si>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</si>
  <si>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</si>
  <si>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</si>
  <si>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</si>
  <si>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</si>
  <si>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</si>
  <si>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</si>
  <si>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</si>
  <si>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</si>
  <si>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</si>
  <si>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</si>
  <si>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</si>
  <si>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</si>
  <si>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</si>
  <si>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</si>
  <si>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</si>
  <si>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</si>
  <si>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</si>
  <si>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</si>
  <si>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</si>
  <si>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</si>
  <si>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</si>
  <si>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</si>
  <si>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</si>
  <si>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</si>
  <si>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</si>
  <si>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</si>
  <si>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</si>
  <si>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</si>
  <si>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</si>
  <si>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</si>
  <si>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</si>
  <si>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</si>
  <si>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</si>
  <si>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</si>
  <si>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</si>
  <si>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</si>
  <si>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</si>
  <si>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</si>
  <si>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</si>
  <si>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</si>
  <si>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</si>
  <si>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</si>
  <si>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</si>
  <si>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</si>
  <si>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</si>
  <si>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</si>
  <si>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</si>
  <si>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</si>
  <si>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</si>
  <si>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</si>
  <si>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</si>
  <si>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</si>
  <si>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</si>
  <si>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</si>
  <si>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</si>
  <si>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</si>
  <si>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</si>
  <si>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</si>
  <si>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</si>
  <si>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</si>
  <si>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</si>
  <si>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</si>
  <si>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</si>
  <si>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</si>
  <si>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</si>
  <si>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</si>
  <si>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</si>
  <si>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</si>
  <si>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</si>
  <si>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</si>
  <si>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</si>
  <si>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</si>
  <si>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</si>
  <si>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</si>
  <si>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</si>
  <si>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</si>
  <si>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</si>
  <si>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</si>
  <si>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</si>
  <si>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</si>
  <si>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</si>
  <si>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</si>
  <si>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</si>
  <si>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</si>
  <si>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</si>
  <si>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</si>
  <si>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</si>
  <si>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</si>
  <si>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</si>
  <si>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</si>
  <si>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</si>
  <si>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</si>
  <si>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</si>
  <si>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</si>
  <si>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</si>
  <si>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</si>
  <si>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</si>
  <si>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</si>
  <si>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</si>
  <si>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</si>
  <si>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</si>
  <si>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</si>
  <si>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</si>
  <si>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</si>
  <si>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</si>
  <si>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</si>
  <si>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</si>
  <si>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</si>
  <si>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</si>
  <si>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</si>
  <si>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</si>
  <si>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</si>
  <si>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</si>
  <si>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</si>
  <si>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</si>
  <si>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</si>
  <si>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</si>
  <si>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</si>
  <si>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</si>
  <si>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</si>
  <si>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</si>
  <si>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</si>
  <si>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</si>
  <si>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</si>
  <si>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</si>
  <si>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</si>
  <si>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</si>
  <si>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</si>
  <si>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</si>
  <si>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</si>
  <si>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</si>
  <si>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</si>
  <si>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</si>
  <si>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</si>
  <si>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</si>
  <si>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</si>
  <si>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</si>
  <si>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</si>
  <si>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</si>
  <si>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</si>
  <si>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</si>
  <si>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</si>
  <si>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</si>
  <si>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</si>
  <si>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</si>
  <si>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</si>
  <si>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</si>
  <si>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</si>
  <si>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</si>
  <si>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</si>
  <si>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</si>
  <si>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</si>
  <si>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</si>
  <si>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</si>
  <si>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</si>
  <si>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</si>
  <si>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</si>
  <si>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</si>
  <si>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</si>
  <si>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</si>
  <si>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</si>
  <si>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</si>
  <si>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</si>
  <si>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</si>
  <si>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</si>
  <si>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</si>
  <si>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</si>
  <si>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</si>
  <si>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</si>
  <si>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</si>
  <si>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</si>
  <si>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</si>
  <si>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</si>
  <si>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</si>
  <si>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</si>
  <si>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</si>
  <si>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</si>
  <si>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</si>
  <si>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</si>
  <si>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</si>
  <si>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</si>
  <si>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</si>
  <si>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</si>
  <si>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</si>
  <si>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</si>
  <si>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</si>
  <si>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</si>
  <si>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</si>
  <si>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</si>
  <si>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</si>
  <si>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</si>
  <si>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</si>
  <si>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</si>
  <si>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</si>
  <si>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</si>
  <si>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</si>
  <si>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</si>
  <si>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</si>
  <si>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</si>
  <si>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</si>
  <si>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</si>
  <si>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</si>
  <si>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</si>
  <si>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</si>
  <si>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</si>
  <si>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</si>
  <si>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</si>
  <si>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</si>
  <si>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</si>
  <si>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</si>
  <si>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</si>
  <si>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</si>
  <si>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</si>
  <si>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</si>
  <si>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</si>
  <si>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</si>
  <si>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</si>
  <si>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</si>
  <si>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</si>
  <si>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</si>
  <si>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</si>
  <si>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</si>
  <si>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</si>
  <si>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</si>
  <si>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</si>
  <si>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</si>
  <si>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</si>
  <si>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</si>
  <si>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</si>
  <si>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</si>
  <si>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</si>
  <si>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</si>
  <si>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</si>
  <si>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</si>
  <si>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</si>
  <si>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</si>
  <si>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</si>
  <si>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</si>
  <si>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</si>
  <si>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</si>
  <si>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</si>
  <si>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</si>
  <si>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</si>
  <si>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</si>
  <si>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</si>
  <si>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</si>
  <si>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</si>
  <si>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</si>
  <si>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</si>
  <si>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</si>
  <si>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</si>
  <si>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</si>
  <si>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</si>
  <si>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</si>
  <si>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</si>
  <si>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</si>
  <si>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</si>
  <si>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</si>
  <si>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</si>
  <si>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</si>
  <si>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</si>
  <si>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</si>
  <si>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</si>
  <si>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</si>
  <si>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</si>
  <si>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</si>
  <si>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</si>
  <si>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</si>
  <si>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</si>
  <si>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</si>
  <si>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</si>
  <si>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</si>
  <si>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</si>
  <si>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</si>
  <si>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</si>
  <si>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</si>
  <si>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</si>
  <si>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</si>
  <si>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</si>
  <si>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</si>
  <si>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</si>
  <si>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</si>
  <si>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</si>
  <si>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</si>
  <si>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</si>
  <si>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</si>
  <si>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</si>
  <si>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</si>
  <si>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</si>
  <si>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</si>
  <si>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</si>
  <si>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</si>
  <si>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</si>
  <si>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</si>
  <si>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</si>
  <si>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</si>
  <si>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</si>
  <si>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</si>
  <si>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</si>
  <si>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</si>
  <si>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</si>
  <si>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</si>
  <si>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</si>
  <si>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</si>
  <si>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</si>
  <si>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</si>
  <si>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</si>
  <si>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</si>
  <si>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</si>
  <si>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</si>
  <si>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</si>
  <si>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</si>
  <si>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</si>
  <si>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</si>
  <si>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</si>
  <si>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</si>
  <si>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</si>
  <si>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</si>
  <si>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</si>
  <si>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</si>
  <si>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</si>
  <si>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</si>
  <si>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</si>
  <si>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</si>
  <si>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</si>
  <si>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</si>
  <si>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</si>
  <si>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</si>
  <si>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</si>
  <si>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</si>
  <si>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</si>
  <si>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</si>
  <si>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</si>
  <si>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</si>
  <si>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</si>
  <si>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</si>
  <si>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</si>
  <si>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</si>
  <si>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</si>
  <si>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</si>
  <si>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</si>
  <si>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</si>
  <si>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</si>
  <si>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</si>
  <si>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</si>
  <si>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</si>
  <si>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</si>
  <si>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</si>
  <si>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</si>
  <si>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</si>
  <si>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</si>
  <si>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</si>
  <si>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</si>
  <si>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</si>
  <si>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</si>
  <si>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</si>
  <si>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</si>
  <si>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</si>
  <si>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</si>
  <si>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</si>
  <si>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</si>
  <si>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</si>
  <si>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</si>
  <si>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</si>
  <si>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</si>
  <si>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</si>
  <si>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</si>
  <si>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</si>
  <si>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</si>
  <si>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</si>
  <si>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</si>
  <si>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</si>
  <si>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</si>
  <si>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</si>
  <si>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</si>
  <si>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</si>
  <si>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</si>
  <si>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</si>
  <si>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</si>
  <si>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</si>
  <si>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</si>
  <si>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</si>
  <si>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</si>
  <si>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</si>
  <si>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</si>
  <si>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</si>
  <si>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</si>
  <si>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</si>
  <si>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</si>
  <si>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ETA 40 min</t>
  </si>
  <si>
    <t>PCM-20251110-00000461</t>
  </si>
  <si>
    <t xml:space="preserve">EM team need 150 min </t>
  </si>
  <si>
    <t xml:space="preserve"> PCM-20250215-00000830 </t>
  </si>
  <si>
    <t>LTE site still down and  site located in aramco area access issue need special permission</t>
  </si>
  <si>
    <t>PCM-20251110-00000364</t>
  </si>
  <si>
    <t>60 min</t>
  </si>
  <si>
    <t>PCM-20251110-00000479</t>
  </si>
  <si>
    <t>PCM-20251110-00000455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</si>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</sst>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308.35972245370067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45971.308148379627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45971.308148379627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45971.308148379627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45971.308148379627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45971.308148379627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45971.308148379627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45971.308148379627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45971.308148379627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45971.308148379627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45971.308148379627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45971.308148379627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45971.308148379627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45971.308148379627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45971.308148379627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45971.308148379627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45971.308148379627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45971.308148379627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45971.308148379627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45971.308148379627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45971.308148379627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45971.308148379627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45971.308148379627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45971.308148379627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45971.308148379627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45971.308148379627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45971.308148379627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45971.308148379627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45971.308148379627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45971.308148379627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45971.308148379627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45971.308148379627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45971.308148379627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45971.308148379627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45971.308148379627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45971.308148379627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45971.308148379627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45971.308148379627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45971.308148379627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45971.308148379627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45971.308148379627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45971.308148379627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45971.308148379627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45971.308148379627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45971.308148379627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45971.308148379627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45971.308148379627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45971.308148379627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45971.308148379627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45971.308148379627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45971.308148379627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45971.308148379627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45971.308148379627</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45971.308148379627</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822984F3-BDE2-4111-B10C-A076DBD59979}"/>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146.30831041666534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39105</v>
      </c>
      <c r="B4" s="18" t="str">
        <f>IFERROR(VLOOKUP(D4,DB!A:K,11,0),"")</f>
        <v>R2</v>
      </c>
      <c r="C4" s="18">
        <v>1</v>
      </c>
      <c r="D4" s="18" t="s">
        <v>21480</v>
      </c>
      <c r="E4" s="103" t="s">
        <v>39021</v>
      </c>
      <c r="F4" s="104">
        <v>45971.188437500001</v>
      </c>
      <c r="G4" s="105">
        <f t="shared" ca="1" si="0"/>
        <v>0.11971087962592719</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45971.308148379627</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24097</v>
      </c>
      <c r="E6" s="103"/>
      <c r="F6" s="104"/>
      <c r="G6" s="105">
        <f t="shared" ca="1" si="0"/>
        <v>45971.308148379627</v>
      </c>
      <c r="H6" s="10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45971.308148379627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45971.308148379627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45971.308148379627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45971.308148379627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45971.308148379627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45971.308148379627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45971.308148379627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45971.308148379627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45971.308148379627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45971.308148379627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45971.308148379627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45971.308148379627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45971.308148379627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45971.308148379627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45971.308148379627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45971.308148379627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45971.308148379627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45971.308148379627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45971.308148379627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45971.308148379627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45971.308148379627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45971.308148379627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45971.308148379627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45971.308148379627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45971.308148379627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45971.308148379627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45971.308148379627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45971.308148379627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45971.308148379627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45971.308148379627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45971.308148379627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45971.308148379627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45971.308148379627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45971.308148379627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45971.308148379627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45971.308148379627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45971.308148379627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45971.308148379627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45971.308148379627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61" t="s">
        <v>18459</v>
      </c>
      <c r="E2" s="18" t="s">
        <v>39021</v>
      </c>
      <c r="F2" s="150">
        <v>45971.292581018519</v>
      </c>
      <c r="G2" s="21">
        <f ca="1">IFERROR(NOW()-F2,"-")</f>
        <v>1.5567361107969191E-2</v>
      </c>
      <c r="H2" s="149">
        <v>45971.287673611114</v>
      </c>
      <c r="I2" s="19" t="str">
        <f>IFERROR(VLOOKUP(D2,DB!A:F,6,0),"")</f>
        <v>SCECO</v>
      </c>
      <c r="J2" s="18" t="str">
        <f>IFERROR(VLOOKUP(D2,DB!A:G,7,0),"")</f>
        <v>Good</v>
      </c>
      <c r="K2" s="45" t="s">
        <v>39110</v>
      </c>
      <c r="L2" s="23" t="str">
        <f>IFERROR(VLOOKUP(D2,DB!A:I,9,0),"")</f>
        <v>Latis</v>
      </c>
    </row>
    <row r="3" spans="1:13" ht="15" customHeight="1">
      <c r="A3" s="19"/>
      <c r="B3" s="61" t="str">
        <f>IFERROR(VLOOKUP(D3,DB!A:K,11,0),"")</f>
        <v/>
      </c>
      <c r="C3" s="18"/>
      <c r="D3" s="61"/>
      <c r="E3" s="18"/>
      <c r="F3" s="20"/>
      <c r="G3" s="21">
        <f ca="1">IFERROR(NOW()-F3,"-")</f>
        <v>45971.308148379627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45971.308148379627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45971.308148379627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45971.308148379627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45971.308148379627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45971.308148379627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45971.308148379627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45971.308148379627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45971.308148379627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45971.308148379627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45971.308148379627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45971.308148379627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45971.308148379627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45971.308148379627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45971.308148379627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45971.308148379627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45971.308148379627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45971.308148379627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45971.308148379627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45971.308148379627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45971.308148379627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45971.308148379627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45971.308148379627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45971.308148379627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45971.308148379627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45971.308148379627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45971.308148379627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45971.308148379627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45971.308148379627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45971.308148379627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45971.308148379627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45971.308148379627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45971.308148379627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45971.308148379627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45971.308148379627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45971.308148379627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45971.308148379627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45971.308148379627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45971.308148379627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45971.308148379627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45971.308148379627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45971.308148379627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45971.308148379627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45971.308148379627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45971.308148379627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45971.308148379627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45971.308148379627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45971.308148379627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45971.308148379627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45971.308148379627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45971.308148379627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45971.308148379627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45971.308148379627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45971.308148379627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45971.308148379627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45971.308148379627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45971.308148379627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45971.308148379627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45971.308148379627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45971.308148379627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45971.308148379627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45971.308148379627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45971.308148379627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45971.308148379627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45971.308148379627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45971.308148379627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45971.308148379627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45971.308148379627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45971.308148379627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45971.308148379627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45971.308148379627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45971.308148379627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45971.308148379627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45971.308148379627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45971.308148379627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45971.308148379627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45971.308148379627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45971.308148379627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45971.308148379627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45971.308148379627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45971.308148379627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45971.308148379627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45971.308148379627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45971.308148379627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45971.308148379627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45971.308148379627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45971.308148379627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45971.308148379627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45971.308148379627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45971.308148379627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45971.308148379627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45971.308148379627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45971.308148379627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45971.308148379627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45971.308148379627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45971.308148379627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45971.308148379627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45971.308148379627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45971.308148379627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45971.308148379627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45971.308148379627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45971.308148379627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45971.308148379627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45971.308148379627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45971.308148379627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45971.308148379627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45971.308148379627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45971.308148379627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45971.308148379627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45971.308148379627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45971.308148379627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45971.308148379627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45971.308148379627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45971.308148379627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45971.308148379627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45971.308148379627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45971.308148379627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45971.308148379627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45971.308148379627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45971.308148379627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45971.308148379627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45971.308148379627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45971.308148379627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45971.308148379627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45971.308148379627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45971.308148379627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45971.308148379627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45971.308148379627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45971.308148379627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45971.308148379627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45971.308148379627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45971.308148379627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45971.308148379627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45971.308148379627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45971.308148379627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45971.308148379627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45971.308148379627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45971.308148379627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45971.308148379627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45971.308148379627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45971.308148379627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45971.308148379627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45971.308148379627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45971.308148379627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45971.308148379627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45971.308148379627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45971.308148379627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45971.308148379627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45971.308148379627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45971.308148379627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45971.308148379627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45971.308148379627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45971.308148379627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45971.308148379627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45971.308148379627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45971.308148379627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45971.308148379627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45971.308148379627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45971.308148379627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45971.308148379627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45971.308148379627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45971.308148379627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45971.308148379627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45971.308148379627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45971.308148379627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45971.308148379627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45971.308148379627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45971.308148379627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45971.308148379627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45971.308148379627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45971.308148379627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45971.308148379627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45971.308148379627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45971.308148379627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45971.308148379627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45971.308148379627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45971.308148379627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45971.308148379627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45971.308148379627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45971.308148379627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45971.308148379627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45971.308148379627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45971.308148379627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45971.308148379627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45971.308148379627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45971.308148379627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45971.308148379627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45971.308148379627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45971.308148379627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45971.308148379627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45971.308148379627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45971.308148379627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45971.308148379627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45971.308148379627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45971.308148379627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45971.308148379627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45971.308148379627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45971.308148379627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45971.308148379627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45971.308148379627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45971.308148379627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45971.308148379627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45971.308148379627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45971.308148379627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45971.308148379627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45971.308148379627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45971.308148379627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45971.308148379627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45971.308148379627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45971.308148379627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45971.308148379627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45971.308148379627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45971.308148379627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45971.308148379627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45971.308148379627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45971.308148379627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45971.308148379627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45971.308148379627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45971.308148379627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45971.308148379627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45971.308148379627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45971.308148379627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45971.308148379627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45971.308148379627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45971.308148379627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45971.308148379627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45971.308148379627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45971.308148379627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45971.308148379627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45971.308148379627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45971.308148379627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45971.308148379627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45971.308148379627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45971.308148379627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45971.308148379627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45971.308148379627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45971.308148379627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45971.308148379627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45971.308148379627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45971.308148379627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45971.308148379627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45971.308148379627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45971.308148379627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45971.308148379627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45971.308148379627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45971.308148379627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45971.308148379627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45971.308148379627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45971.308148379627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45971.308148379627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45971.308148379627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45971.308148379627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45971.308148379627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45971.308148379627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45971.308148379627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45971.308148379627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45971.308148379627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45971.308148379627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45971.308148379627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45971.308148379627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45971.308148379627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45971.308148379627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45971.308148379627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45971.308148379627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45971.308148379627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45971.308148379627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45971.308148379627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45971.308148379627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45971.308148379627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45971.308148379627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45971.308148379627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45971.308148379627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45971.308148379627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45971.308148379627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45971.308148379627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45971.308148379627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45971.308148379627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45971.308148379627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45971.308148379627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45971.308148379627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45971.308148379627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45971.308148379627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45971.308148379627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45971.308148379627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45971.308148379627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45971.308148379627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45971.308148379627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45971.308148379627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45971.308148379627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45971.308148379627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45971.308148379627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45971.308148379627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45971.308148379627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45971.308148379627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45971.308148379627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45971.308148379627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45971.308148379627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45971.308148379627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45971.308148379627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45971.308148379627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45971.308148379627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45971.308148379627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45971.308148379627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45971.308148379627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45971.308148379627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45971.308148379627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45971.308148379627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45971.308148379627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45971.308148379627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45971.308148379627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45971.308148379627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45971.308148379627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45971.308148379627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45971.308148379627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45971.308148379627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45971.308148379627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45971.308148379627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45971.308148379627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45971.308148379627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45971.308148379627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45971.308148379627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45971.308148379627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45971.308148379627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45971.308148379627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45971.308148379627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45971.308148379627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45971.308148379627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45971.308148379627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45971.308148379627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45971.308148379627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45971.308148379627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45971.308148379627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45971.308148379627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45971.308148379627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45971.308148379627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45971.308148379627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45971.308148379627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45971.308148379627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45971.308148379627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45971.308148379627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45971.308148495373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45971.308148495373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45971.308148495373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45971.308148495373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45971.308148495373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45971.308148495373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45971.308148495373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45971.308148495373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45971.308148495373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45971.308148495373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45971.308148495373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45971.308148495373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45971.308148495373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45971.308148495373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45971.308148495373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45971.308148495373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45971.308148495373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45971.308148495373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45971.308148495373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45971.308148495373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45971.308148495373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45971.308148495373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45971.308148495373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45971.308148495373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45971.308148495373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45971.308148495373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45971.308148495373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45971.308148495373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45971.308148495373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45971.308148495373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45971.308148495373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45971.308148495373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45971.308148495373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45971.308148495373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45971.308148495373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45971.308148495373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45971.308148495373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45971.308148495373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45971.308148495373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45971.308148495373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45971.308148495373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45971.308148495373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45971.308148495373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45971.308148495373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45971.308148495373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45971.308148495373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45971.308148495373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45971.308148495373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45971.308148495373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45971.308148495373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45971.308148495373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45971.308148495373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45971.308148495373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45971.308148495373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45971.308148495373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45971.308148495373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45971.308148495373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45971.308148495373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45971.308148495373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45971.308148495373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45971.308148495373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45971.308148495373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45971.308148495373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45971.308148495373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45971.308148495373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45971.308148495373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45971.308148495373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45971.308148495373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45971.308148495373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45971.308148495373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45971.308148495373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45971.308148495373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45971.308148495373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45971.308148495373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45971.308148495373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45971.308148495373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45971.308148495373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45971.308148495373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45971.308148495373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45971.308148495373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45971.308148495373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45971.308148495373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45971.308148495373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45971.308148495373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45971.308148495373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45971.308148495373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45971.308148495373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45971.308148495373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45971.308148495373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45971.308148495373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45971.308148495373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45971.308148495373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45971.308148495373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45971.308148495373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45971.308148495373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45971.308148495373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45971.308148495373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45971.308148495373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45971.308148495373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45971.308148495373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45971.308148495373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45971.308148495373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45971.308148495373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45971.308148495373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45971.308148495373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45971.308148495373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45971.308148495373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45971.308148495373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45971.308148495373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45971.308148495373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45971.308148495373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45971.308148495373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45971.308148495373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45971.308148495373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45971.308148495373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45971.308148495373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45971.308148495373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45971.308148495373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45971.308148495373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45971.308148495373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45971.308148495373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45971.308148495373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45971.308148495373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45971.308148495373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45971.308148495373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45971.308148495373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45971.308148495373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45971.308148495373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45971.308148495373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45971.308148495373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45971.308148495373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45971.308148495373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45971.308148495373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45971.308148495373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45971.308148495373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45971.308148495373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45971.308148495373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45971.308148495373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45971.308148495373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45971.308148495373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45971.308148495373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45971.308148495373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45971.308148495373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45971.308148495373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45971.308148495373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45971.308148495373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45971.308148495373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45971.308148495373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45971.308148495373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45971.308148495373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45971.308148495373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45971.308148495373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45971.308148495373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45971.308148495373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45971.308148495373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45971.308148495373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45971.308148495373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45971.308148495373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45971.308148495373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45971.308148495373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45971.308148495373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45971.308148495373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45971.308148495373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45971.308148495373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45971.308148495373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45971.308148495373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45971.308148495373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45971.308148495373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45971.308148495373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45971.308148495373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45971.308148495373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45971.308148495373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45971.308148495373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45971.308148495373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45971.308148495373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45971.308148495373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45971.308148495373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45971.308148495373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45971.308148495373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45971.308148495373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45971.308148495373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45971.308148495373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45971.308148495373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45971.308148495373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45971.308148495373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45971.308148495373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45971.308148495373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45971.308148495373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45971.308148495373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45971.308148495373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45971.308148495373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45971.308148495373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45971.308148495373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45971.308148495373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45971.308148495373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45971.308148495373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45971.308148495373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45971.308148495373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45971.308148495373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45971.308148495373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45971.308148495373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45971.308148495373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45971.308148495373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45971.308148495373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45971.308148495373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45971.308148495373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45971.308148495373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45971.308148495373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45971.308148495373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45971.308148495373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45971.308148495373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45971.308148495373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45971.308148495373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45971.308148495373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45971.308148495373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45971.308148495373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45971.308148495373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45971.308148495373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45971.308148495373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45971.308148495373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45971.308148495373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45971.308148495373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45971.308148495373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45971.308148495373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45971.308148495373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45971.308148495373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45971.308148495373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45971.308148495373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45971.308148495373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45971.308148495373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45971.308148495373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45971.308148495373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45971.308148495373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45971.308148495373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45971.308148495373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45971.308148495373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45971.308148495373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45971.308148495373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45971.308148495373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45971.308148495373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45971.308148495373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45971.308148495373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45971.308148495373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45971.308148495373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45971.308148495373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45971.308148495373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45971.308148495373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45971.308148495373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45971.308148495373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45971.308148495373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45971.308148495373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45971.308148495373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45971.308148495373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45971.308148495373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45971.308148495373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45971.308148495373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45971.308148495373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45971.308148495373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45971.308148495373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45971.308148495373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45971.308148495373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45971.308148495373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45971.308148495373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45971.308148495373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45971.308148495373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45971.308148495373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45971.308148495373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45971.308148495373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45971.308148495373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45971.308148495373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45971.308148495373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45971.308148495373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45971.308148495373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45971.308148495373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45971.308148495373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45971.308148495373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45971.308148495373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45971.308148495373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45971.308148495373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45971.308148495373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45971.308148495373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45971.308148495373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45971.308148495373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45971.308148495373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45971.308148495373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45971.308148495373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45971.308148495373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45971.308148495373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45971.308148495373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45971.308148495373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45971.308148495373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45971.308148495373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45971.308148495373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45971.308148495373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45971.308148495373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45971.308148495373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45971.308148495373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45971.308148495373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45971.308148495373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45971.308148495373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45971.308148495373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45971.308148495373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45971.308148495373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45971.308148495373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45971.308148495373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45971.308148495373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45971.308148495373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45971.308148495373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45971.308148495373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45971.308148495373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45971.308148495373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45971.308148495373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45971.308148495373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45971.308148495373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45971.308148495373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45971.308148495373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45971.308148495373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45971.308148495373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45971.308148495373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45971.308148495373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45971.308148495373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45971.308148495373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45971.308148495373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45971.308148495373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45971.308148495373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45971.308148495373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45971.308148495373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45971.308148495373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45971.308148495373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45971.308148495373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45971.308148495373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45971.308148495373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45971.308148495373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45971.308148495373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45971.308148495373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45971.308148495373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45971.308148495373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45971.308148495373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45971.308148495373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45971.308148495373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45971.308148495373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45971.308148495373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45971.308148495373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45971.308148495373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45971.308148495373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45971.308148495373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45971.308148495373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45971.308148495373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45971.308148495373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45971.308148495373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45971.308148495373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45971.308148495373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45971.308148495373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45971.308148495373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45971.308148495373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45971.308148495373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45971.308148495373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45971.308148495373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45971.308148495373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45971.308148495373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45971.308148495373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45971.308148495373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45971.308148495373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45971.308148495373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45971.308148495373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45971.308148495373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45971.308148495373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45971.308148495373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45971.308148495373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45971.308148495373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45971.308148495373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45971.308148495373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45971.308148495373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45971.308148495373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45971.308148495373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45971.308148495373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45971.308148495373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45971.308148495373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45971.308148495373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45971.308148495373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45971.308148495373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45971.308148495373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45971.308148495373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45971.308148495373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45971.308148495373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45971.308148495373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45971.308148495373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45971.308148495373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45971.308148495373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45971.308148495373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45971.308148495373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45971.308148495373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45971.308148495373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45971.308148495373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45971.308148495373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45971.308148495373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45971.308148495373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45971.308148495373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45971.308148495373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45971.308148495373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45971.308148495373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45971.308148495373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45971.308148495373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45971.308148495373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45971.308148495373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45971.308148495373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45971.308148495373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45971.308148495373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45971.308148495373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45971.308148495373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45971.308148495373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45971.308148495373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45971.308148495373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45971.308148495373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45971.308148495373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45971.308148495373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45971.308148495373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45971.308148495373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45971.308148495373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45971.308148495373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45971.308148495373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45971.308148495373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45971.308148495373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45971.308148495373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45971.308148495373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45971.308148495373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45971.308148495373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45971.308148495373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45971.308148495373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45971.308148495373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45971.308148495373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45971.308148495373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45971.308148495373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45971.308148495373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45971.308148495373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45971.308148495373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45971.308148495373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45971.308148495373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45971.308148495373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45971.308148495373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45971.308148495373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45971.308148495373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45971.308148495373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45971.308148495373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45971.308148495373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45971.308148495373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45971.308148495373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45971.308148495373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45971.308148495373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45971.308148495373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45971.308148495373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45971.308148495373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45971.308148495373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45971.308148495373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45971.308148495373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45971.308148495373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45971.308148495373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45971.308148495373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45971.308148495373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45971.308148495373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45971.308148495373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45971.308148495373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45971.308148495373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45971.308148495373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45971.308148495373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45971.308148495373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45971.308148495373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45971.308148495373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45971.308148495373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45971.308148495373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45971.308148495373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45971.308148495373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45971.308148495373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45971.308148495373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45971.308148495373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45971.308148495373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45971.308148495373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45971.308148495373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45971.308148495373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45971.308148495373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45971.308148495373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45971.308148495373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45971.308148495373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45971.308148495373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45971.308148495373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45971.308148495373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45971.308148495373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45971.308148495373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45971.308148495373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45971.308148495373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45971.308148495373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45971.308148495373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45971.308148495373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45971.308148495373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45971.308148495373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45971.308148495373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45971.308148495373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45971.308148495373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45971.308148495373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45971.308148495373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45971.308148495373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45971.308148495373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45971.308148495373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45971.308148495373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45971.308148495373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45971.308148495373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45971.308148495373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45971.308148495373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45971.308148495373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45971.308148495373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45971.308148495373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45971.308148495373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45971.308148495373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45971.308148495373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45971.308148495373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45971.308148495373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45971.308148495373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45971.308148495373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45971.308148495373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45971.308148495373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45971.308148495373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45971.308148495373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45971.308148495373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45971.308148495373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45971.308148495373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45971.308148495373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45971.308148495373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45971.308148495373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45971.308148495373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45971.308148495373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45971.308148495373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45971.308148495373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45971.308148495373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45971.308148495373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45971.308148495373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45971.308148495373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45971.308148495373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45971.308148495373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45971.308148495373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45971.308148495373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45971.308148495373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45971.308148495373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45971.308148495373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45971.308148495373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45971.308148495373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45971.308148495373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45971.308148495373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45971.308148495373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45971.308148495373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45971.308148495373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45971.308148495373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45971.308148495373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45971.308148495373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45971.308148495373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45971.308148495373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45971.308148495373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45971.308148495373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45971.308148495373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45971.308148495373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45971.308148495373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45971.308148495373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45971.308148495373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45971.308148495373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45971.308148495373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45971.308148495373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45971.308148495373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45971.308148495373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45971.308148495373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45971.308148495373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45971.308148495373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45971.308148495373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45971.308148495373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45971.308148495373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45971.308148495373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45971.308148495373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45971.308148495373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45971.308148495373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45971.308148495373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45971.308148495373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45971.308148495373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45971.308148495373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45971.308148495373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45971.308148495373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45971.308148495373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45971.308148495373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45971.308148495373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45971.308148495373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45971.308148495373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45971.308148495373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45971.308148495373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45971.308148495373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45971.308148495373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45971.308148495373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45971.308148495373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45971.308148495373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45971.308148495373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45971.308148495373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45971.308148495373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45971.308148495373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45971.308148495373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45971.308148495373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45971.308148495373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45971.308148495373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45971.308148495373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45971.308148495373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45971.308148495373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45971.308148495373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45971.308148495373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45971.308148495373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45971.308148495373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45971.308148495373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45971.308148495373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45971.308148495373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45971.308148495373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45971.308148495373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45971.308148495373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45971.308148495373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45971.308148495373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45971.308148495373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45971.308148495373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45971.308148495373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45971.308148495373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45971.308148495373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45971.308148495373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45971.308148495373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45971.308148495373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45971.308148495373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45971.308148495373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45971.308148495373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45971.308148495373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45971.308148495373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45971.308148495373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45971.308148495373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45971.308148495373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45971.308148495373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45971.308148495373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45971.308148495373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45971.308148495373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45971.308148495373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45971.308148495373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45971.308148495373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45971.308148495373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45971.308148495373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45971.308148495373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45971.308148495373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45971.308148495373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45971.308148495373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45971.308148495373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45971.308148495373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45971.308148495373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45971.308148495373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45971.308148495373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45971.308148495373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45971.308148495373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45971.308148495373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45971.308148495373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45971.308148495373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45971.308148495373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45971.308148495373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45971.308148495373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45971.308148495373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45971.308148495373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45971.308148495373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45971.308148495373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45971.308148495373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45971.308148495373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45971.308148495373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45971.308148495373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45971.308148495373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45971.308148495373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45971.308148495373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45971.308148495373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45971.308148495373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45971.308148495373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45971.308148495373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45971.308148495373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45971.308148495373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45971.308148495373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45971.308148495373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45971.308148495373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45971.308148495373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45971.308148495373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45971.308148495373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45971.308148495373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45971.308148495373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45971.308148495373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45971.308148495373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45971.308148495373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45971.308148495373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45971.308148495373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45971.308148495373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45971.308148495373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45971.308148495373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45971.308148495373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45971.308148495373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45971.308148495373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45971.308148495373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45971.308148495373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45971.308148495373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45971.308148495373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45971.308148495373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45971.308148495373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45971.308148495373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45971.308148495373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45971.308148495373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45971.308148495373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45971.308148495373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45971.308148495373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45971.308148495373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45971.308148495373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267.82743078703061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38895</v>
      </c>
      <c r="E3" s="95" t="s">
        <v>39021</v>
      </c>
      <c r="F3" s="96">
        <v>45971.236111111109</v>
      </c>
      <c r="G3" s="97">
        <f ca="1">IFERROR(NOW()-F3,"")</f>
        <v>7.2037268517306075E-2</v>
      </c>
      <c r="H3" s="96">
        <v>45971.226446759261</v>
      </c>
      <c r="I3" s="135" t="str">
        <f>IFERROR(VLOOKUP(D3,DB!A:F,6,0),"")</f>
        <v>Generator-SG</v>
      </c>
      <c r="J3" s="135" t="str">
        <f>IFERROR(VLOOKUP(D3,DB!A:G,7,0),"")</f>
        <v>Vandalized</v>
      </c>
      <c r="K3" s="98" t="s">
        <v>39114</v>
      </c>
      <c r="L3" s="92" t="str">
        <f>IFERROR(VLOOKUP(D3,DB!A:I,9,0),"")</f>
        <v>Latis</v>
      </c>
    </row>
    <row r="4" spans="1:16" ht="15" customHeight="1">
      <c r="A4" s="135" t="s">
        <v>39115</v>
      </c>
      <c r="B4" s="135" t="str">
        <f>IFERROR(VLOOKUP(D4,DB!A:K,11,0),"")</f>
        <v>R4</v>
      </c>
      <c r="C4" s="94">
        <v>1</v>
      </c>
      <c r="D4" s="92" t="s">
        <v>37310</v>
      </c>
      <c r="E4" s="95" t="s">
        <v>39021</v>
      </c>
      <c r="F4" s="96">
        <v>45971.29791666667</v>
      </c>
      <c r="G4" s="97">
        <f ca="1">IFERROR(NOW()-F4,"")</f>
        <v>1.0231712956738193E-2</v>
      </c>
      <c r="H4" s="96">
        <v>45971.291875000003</v>
      </c>
      <c r="I4" s="135" t="str">
        <f>IFERROR(VLOOKUP(D4,DB!A:F,6,0),"")</f>
        <v>SCECO</v>
      </c>
      <c r="J4" s="135" t="str">
        <f>IFERROR(VLOOKUP(D4,DB!A:G,7,0),"")</f>
        <v>Dead</v>
      </c>
      <c r="K4" s="98" t="s">
        <v>39114</v>
      </c>
      <c r="L4" s="92" t="str">
        <f>IFERROR(VLOOKUP(D4,DB!A:I,9,0),"")</f>
        <v>Latis</v>
      </c>
    </row>
    <row r="5" spans="1:16" ht="15" customHeight="1">
      <c r="A5" s="135" t="s">
        <v>39116</v>
      </c>
      <c r="B5" s="135" t="str">
        <f>IFERROR(VLOOKUP(D5,DB!A:K,11,0),"")</f>
        <v>R4</v>
      </c>
      <c r="C5" s="94">
        <v>2</v>
      </c>
      <c r="D5" s="92" t="s">
        <v>36490</v>
      </c>
      <c r="E5" s="95" t="s">
        <v>39021</v>
      </c>
      <c r="F5" s="96">
        <v>45971.288888888892</v>
      </c>
      <c r="G5" s="97">
        <f ca="1">IFERROR(NOW()-F5,"")</f>
        <v>1.9259490734839346E-2</v>
      </c>
      <c r="H5" s="96">
        <v>45971.298761574071</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45971.308148379627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45971.308148379627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45971.308148379627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45971.308148379627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45971.308148379627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45971.308148379627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45971.308148379627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45971.308148379627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45971.308148379627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45971.308148379627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45971.308148379627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45971.308148379627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45971.308148379627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45971.308148379627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45971.308148379627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45971.308148379627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45971.308148379627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45971.308148379627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45971.308148379627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45971.308148379627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45971.308148379627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45971.308148379627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45971.308148379627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45971.308148379627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45971.308148379627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45971.308148379627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45971.308148379627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45971.308148379627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45971.308148379627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45971.308148379627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45971.308148379627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45971.308148379627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45971.308148379627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45971.308148379627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45971.308148379627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45971.308148379627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45971.308148379627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45971.308148379627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45971.308148379627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45971.308148379627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45971.308148379627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45971.308148379627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45971.308148379627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45971.308148379627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45971.308148379627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45971.308148379627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45971.308148379627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45971.308148379627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45971.308148379627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45971.308148379627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45971.308148379627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45971.308148379627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45971.308148379627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45971.308148379627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45971.308148379627</v>
      </c>
      <c r="H60" s="96"/>
      <c r="I60" s="135" t="str">
        <f>IFERROR(VLOOKUP(D60,DB!A:F,6,0),"")</f>
        <v/>
      </c>
      <c r="J60" s="135" t="str">
        <f>IFERROR(VLOOKUP(D60,DB!A:G,7,0),"")</f>
        <v/>
      </c>
      <c r="K60" s="98"/>
      <c r="L60" s="92" t="str">
        <f>IFERROR(VLOOKUP(D60,DB!A:I,9,0),"")</f>
        <v/>
      </c>
    </row>
    <row r="61" spans="1:12" ht="15" customHeight="1">
      <c r="A61" s="159"/>
      <c r="B61" s="159" t="str">
        <f>IFERROR(VLOOKUP(D61,DB!A:K,11,0),"")</f>
        <v/>
      </c>
      <c r="C61" s="160"/>
      <c r="D61" s="161"/>
      <c r="E61" s="162"/>
      <c r="F61" s="163"/>
      <c r="G61" s="97">
        <f ca="1">IFERROR(NOW()-F61,"")</f>
        <v>45971.308148379627</v>
      </c>
      <c r="H61" s="163"/>
      <c r="I61" s="159" t="str">
        <f>IFERROR(VLOOKUP(D61,DB!A:F,6,0),"")</f>
        <v/>
      </c>
      <c r="J61" s="159" t="str">
        <f>IFERROR(VLOOKUP(D61,DB!A:G,7,0),"")</f>
        <v/>
      </c>
      <c r="K61" s="164"/>
      <c r="L61" s="161" t="str">
        <f>IFERROR(VLOOKUP(D61,DB!A:I,9,0),"")</f>
        <v/>
      </c>
    </row>
    <row r="62" spans="1:12" ht="15" customHeight="1">
      <c r="A62" s="159"/>
      <c r="B62" s="159" t="str">
        <f>IFERROR(VLOOKUP(D62,DB!A:K,11,0),"")</f>
        <v/>
      </c>
      <c r="C62" s="160"/>
      <c r="D62" s="161"/>
      <c r="E62" s="162"/>
      <c r="F62" s="163"/>
      <c r="G62" s="97">
        <f ca="1">IFERROR(NOW()-F62,"")</f>
        <v>45971.308148379627</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45971.308148379627</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45971.308148379627</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45971.308148379627</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45971.308148379627</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45971.308148379627</v>
      </c>
      <c r="H67" s="163"/>
      <c r="I67" s="159" t="str">
        <f>IFERROR(VLOOKUP(D67,DB!A:F,6,0),"")</f>
        <v/>
      </c>
      <c r="J67" s="159" t="str">
        <f>IFERROR(VLOOKUP(D67,DB!A:G,7,0),"")</f>
        <v/>
      </c>
      <c r="K67" s="164"/>
      <c r="L67" s="161" t="str">
        <f>IFERROR(VLOOKUP(D67,DB!A:I,9,0),"")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79.476088194438489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45.119271064810164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45" ca="1" si="1">IFERROR(NOW()-F4,"")</f>
        <v>22.647037268514396</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45971.308148379627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45971.308148379627</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45971.308148379627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45971.308148379627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45971.308148379627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45971.308148379627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45971.308148379627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45971.308148379627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45971.308148379627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45971.308148379627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45971.308148379627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45971.308148379627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45971.308148379627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45971.308148379627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45971.308148379627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45971.308148379627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45971.308148379627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45971.308148379627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45971.308148379627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45971.308148379627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45971.308148379627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45971.308148379627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45971.308148379627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45971.308148379627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45971.308148379627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45971.308148379627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45971.308148379627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45971.308148379627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45971.308148379627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45971.308148379627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45971.308148379627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45971.308148379627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45971.308148379627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45971.308148379627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45971.308148379627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45971.308148379627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45971.308148379627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45971.308148379627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45971.308148379627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45971.308148379627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45971.308148379627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45971.308148379627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45971.308148379627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45971.308148379627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45971.308148379627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45971.308148379627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45971.308148379627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45971.308148379627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45971.308148379627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45971.308148379627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45971.308148379627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45971.308148379627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45971.308148379627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45971.308148379627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45971.308148379627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45971.308148379627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45971.308148379627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45971.308148379627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45971.308148379627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45971.308148379627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45971.308148379627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45971.308148379627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45971.308148379627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45971.308148379627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45971.308148379627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45971.308148379627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45971.308148379627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45971.308148379627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45971.308148379627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45971.308148379627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45971.308148379627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45971.308148379627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45971.308148379627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45971.308148379627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45971.308148379627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45971.308148379627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45971.308148379627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45971.308148379627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45971.308148379627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45971.308148379627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45971.308148379627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45971.308148379627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45971.308148379627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45971.308148379627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45971.308148379627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45971.308148379627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45971.308148379627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45971.308148379627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45971.308148379627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45971.308148379627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45971.308148379627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45971.308148379627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45971.308148379627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45971.308148379627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45971.308148379627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45971.308148379627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45971.308148379627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45971.308148379627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45971.308148379627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45971.308148379627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45971.308148379627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45971.308148379627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45971.308148379627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45971.308148379627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45971.308148379627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45971.308148379627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45971.308148379627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45971.308148379627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45971.308148379627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45971.308148379627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45971.308148379627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45971.308148379627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45971.308148379627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45971.308148379627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45971.308148379627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45971.308148379627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45971.308148379627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45971.308148379627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45971.308148379627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45971.308148379627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45971.308148379627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45971.308148379627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45971.308148379627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45971.308148379627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45971.308148379627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45971.308148379627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45971.308148379627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45971.308148379627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45971.308148379627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45971.308148379627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45971.308148379627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45971.308148379627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45971.308148379627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45971.308148379627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45971.308148379627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45971.308148379627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45971.308148379627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45971.308148379627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45971.308148379627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45971.308148379627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45971.308148379627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45971.308148379627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45971.308148379627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45971.308148379627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45971.308148379627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45971.308148379627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45971.308148379627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45971.308148379627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45971.308148379627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45971.308148379627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45971.308148379627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45971.308148379627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45971.308148379627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45971.308148379627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45971.308148379627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45971.308148379627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45971.308148379627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45971.308148379627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45971.308148379627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45971.308148379627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45971.308148379627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45971.308148379627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45971.308148379627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45971.308148379627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45971.308148379627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45971.308148379627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45971.308148379627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45971.308148379627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45971.308148379627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45971.308148379627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45971.308148379627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45971.308148379627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45971.308148379627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45971.308148379627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45971.308148379627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45971.308148379627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45971.308148379627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45971.308148379627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45971.308148379627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45971.308148379627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45971.308148379627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45971.308148379627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45971.308148379627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45971.308148379627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45971.308148379627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45971.308148379627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45971.308148379627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45971.308148379627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45971.308148379627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45971.308148379627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45971.308148379627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45971.308148379627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45971.308148379627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45971.308148379627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45971.308148379627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45971.308148379627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45971.308148379627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45971.308148379627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45971.308148379627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45971.308148379627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45971.308148379627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45971.308148379627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45971.308148379627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45971.308148379627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45971.308148379627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45971.308148379627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45971.308148379627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45971.308148379627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45971.308148379627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45971.308148379627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45971.308148379627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45971.308148379627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45971.308148379627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45971.308148379627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45971.308148379627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45971.308148379627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45971.308148379627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45971.308148379627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45971.308148379627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45971.308148379627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45971.308148379627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45971.308148379627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45971.308148379627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45971.308148379627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45971.308148379627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45971.308148379627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45971.308148379627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45971.308148379627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45971.308148379627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45971.308148379627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45971.308148379627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45971.308148379627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45971.308148379627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45971.308148379627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45971.308148379627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45971.308148379627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45971.308148379627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45971.308148379627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45971.308148379627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45971.308148379627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45971.308148379627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45971.308148379627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45971.308148379627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45971.308148379627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45971.308148379627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45971.308148379627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45971.308148379627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45971.308148379627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45971.308148379627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45971.308148379627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45971.308148379627</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39125</v>
      </c>
      <c r="B2" s="154" t="str">
        <f>IFERROR(VLOOKUP(D2,DB!A:K,11,0),"")</f>
        <v>R6</v>
      </c>
      <c r="C2" s="155">
        <v>1</v>
      </c>
      <c r="D2" s="154" t="s">
        <v>35650</v>
      </c>
      <c r="E2" s="152" t="s">
        <v>39021</v>
      </c>
      <c r="F2" s="156">
        <v>45970.686331018522</v>
      </c>
      <c r="G2" s="157">
        <f t="shared" ref="G2:G11" ca="1" si="0">IFERROR(NOW()-F2,"-")</f>
        <v>0.62181736110505881</v>
      </c>
      <c r="H2" s="156">
        <v>45970.68136574074</v>
      </c>
      <c r="I2" s="154" t="str">
        <f>IFERROR(VLOOKUP(D2,DB!A:F,6,0),"")</f>
        <v>Generator-SG</v>
      </c>
      <c r="J2" s="154" t="str">
        <f>IFERROR(VLOOKUP(D2,DB!A:G,7,0),"")</f>
        <v>Dead</v>
      </c>
      <c r="K2" s="158" t="s">
        <v>39126</v>
      </c>
      <c r="L2" s="154" t="str">
        <f>IFERROR(VLOOKUP(D2,DB!A:I,9,0),"")</f>
        <v>Latis</v>
      </c>
    </row>
    <row r="3" spans="1:16382" ht="31.5" customHeight="1">
      <c r="A3" s="140"/>
      <c r="B3" s="141" t="str">
        <f>IFERROR(VLOOKUP(D3,DB!A:K,11,0),"")</f>
        <v/>
      </c>
      <c r="C3" s="142"/>
      <c r="D3" s="166"/>
      <c r="E3" s="124"/>
      <c r="F3" s="143"/>
      <c r="G3" s="105">
        <f t="shared" ca="1" si="0"/>
        <v>45971.308148379627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45971.308148379627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45971.308148379627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45971.308148379627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45971.308148379627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45971.308148379627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45971.308148379627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45971.308148379627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45971.308148379627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45971.308148379627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45971.308148379627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45971.308148379627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45971.308148379627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45971.308148379627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45971.308148379627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45971.308148379627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45971.308148379627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45971.308148379627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45971.308148379627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45971.308148379627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45971.308148379627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45971.308148379627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45971.308148379627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45971.308148379627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45971.308148379627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45971.308148379627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45971.308148379627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45971.308148379627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45971.308148379627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45971.308148379627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45971.308148379627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45971.308148379627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45971.308148379627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45971.308148379627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45971.308148379627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45971.308148379627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45971.308148379627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45971.308148379627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45971.308148379627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45971.308148379627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45971.308148379627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45971.308148379627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45971.308148379627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45971.308148379627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45971.308148379627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45971.308148379627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45971.308148379627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45971.308148379627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45971.308148379627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45971.308148379627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45971.308148379627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45971.308148379627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45971.308148379627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45971.308148379627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45971.308148379627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45971.308148379627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45971.308148379627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45971.308148379627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45971.308148379627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45971.308148379627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45971.308148379627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45971.308148379627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45971.308148379627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45971.308148379627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45971.308148379627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45971.308148379627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45971.308148379627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45971.308148379627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45971.308148379627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45971.308148379627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45971.308148379627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45971.308148379627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45971.308148379627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45971.308148379627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45971.308148379627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45971.308148379627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45971.308148379627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45971.308148379627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45971.308148379627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45971.308148379627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45971.308148379627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45971.308148379627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45971.308148379627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45971.308148379627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45971.308148379627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45971.308148379627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45971.308148379627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45971.308148379627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45971.308148379627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45971.308148379627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45971.308148379627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45971.308148379627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45971.308148379627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45971.308148379627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45971.308148379627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45971.308148379627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45971.308148379627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45971.308148379627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45971.308148379627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45971.308148379627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45971.308148379627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45971.308148379627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45971.308148379627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45971.308148379627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45971.308148379627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45971.308148379627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45971.308148379627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45971.308148379627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45971.308148379627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45971.308148379627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45971.308148379627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45971.308148379627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45971.308148379627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45971.308148379627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45971.308148379627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45971.308148379627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45971.308148379627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45971.308148379627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45971.308148379627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45971.308148379627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45971.308148379627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45971.308148379627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45971.308148379627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45971.308148379627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45971.308148379627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45971.308148379627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45971.308148379627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45971.308148379627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45971.308148379627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45971.308148379627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45971.308148379627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45971.308148379627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45971.308148379627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45971.308148379627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45971.308148379627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45971.308148379627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45971.308148379627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45971.308148379627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45971.308148379627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45971.308148379627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45971.308148379627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45971.308148379627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45971.308148379627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45971.308148379627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45971.308148379627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45971.308148379627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45971.308148379627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45971.308148379627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45971.308148379627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45971.308148379627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45971.308148379627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45971.308148379627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45971.308148379627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45971.308148379627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45971.308148379627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45971.308148379627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45971.308148379627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45971.308148379627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45971.308148379627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45971.308148379627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45971.308148379627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45971.308148379627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45971.308148379627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45971.308148379627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45971.308148379627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45971.308148379627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45971.308148379627</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45971.308148379627</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45971.308148379627</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45971.308148379627</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45971.308148379627</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